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<sst xmlns="http://schemas.openxmlformats.org/spreadsheetml/2006/main" count="118" uniqueCount="107">
  <si>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</si>
  <si>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</si>
  <si>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</si>
  <si>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</si>
  <si>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</si>
  <si>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</si>
  <si>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</si>
  <si>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</si>
  <si>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</si>
  <si>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</si>
  <si>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</si>
  <si>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</si>
  <si>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</si>
  <si>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</si>
  <si>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</si>
  <si>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</si>
  <si>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</si>
  <si>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</si>
  <si>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</si>
  <si>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</si>
  <si>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</si>
  <si>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</si>
  <si>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</si>
  <si>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</si>
  <si>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</si>
  <si>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</si>
  <si>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</si>
  <si>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</si>
  <si>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</si>
  <si>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</si>
  <si>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</si>
  <si>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</si>
  <si>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</si>
  <si>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</si>
  <si>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</si>
  <si>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</si>
  <si>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</si>
  <si>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學生會財務部長                         學生會會長               　  　 經費稽查委員會 　  　      　         課外活動組組長                             學務長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</si>
  <si>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</si>
  <si>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</si>
  <si>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</si>
  <si>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</si>
  <si>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D3</t>
  </si>
  <si>
    <t>E1</t>
  </si>
  <si>
    <t xml:space="preserve">    </t>
  </si>
  <si>
    <t>105 學年度總金額</t>
  </si>
  <si>
    <t xml:space="preserve">               </t>
  </si>
  <si>
    <t xml:space="preserve"> 南臺科技大學第十七屆學生會</t>
  </si>
  <si>
    <t>(467,282-75,000-112,500) 法規定之30%</t>
  </si>
  <si>
    <t>回流至105-1學會準備金</t>
  </si>
  <si>
    <t>105-2期初議會回流</t>
  </si>
  <si>
    <t>105-2期初系會負責人會議回流</t>
  </si>
  <si>
    <t>學生會行政費</t>
  </si>
  <si>
    <t>議會行政費</t>
  </si>
  <si>
    <t>社團招生</t>
  </si>
  <si>
    <t>白色情人節</t>
  </si>
  <si>
    <t>名人講座</t>
  </si>
  <si>
    <t>漆襲之戰</t>
  </si>
  <si>
    <t>未核銷</t>
  </si>
  <si>
    <t>※郵局剩餘金額 = 105-2可用金額 + 105-1回流金 - 105-2 總支出</t>
  </si>
  <si>
    <t>105-2期中議會</t>
  </si>
  <si>
    <t>2017國際標準舞蹈社成果發表會</t>
  </si>
  <si>
    <t>全校三合一改選</t>
  </si>
  <si>
    <t>草地音樂節</t>
  </si>
  <si>
    <t>Bless畢業演唱會</t>
  </si>
  <si>
    <t>公益路跑</t>
  </si>
  <si>
    <t>A10</t>
  </si>
  <si>
    <t>A11</t>
  </si>
  <si>
    <t>105-2期中系會負責人會議</t>
  </si>
  <si>
    <t>105-2期末議會</t>
  </si>
  <si>
    <t>105-2期末系會負責人會議</t>
  </si>
  <si>
    <t>年少"琴"狂</t>
  </si>
  <si>
    <t>中華民國106年全國大專校院運動會</t>
  </si>
  <si>
    <t>105-2名人講座購票回流</t>
  </si>
  <si>
    <t>回流至105-2學會準備金</t>
  </si>
  <si>
    <t>社團行政費</t>
  </si>
  <si>
    <t>A15</t>
  </si>
  <si>
    <t>A16</t>
  </si>
  <si>
    <t>106-1期初議會</t>
  </si>
  <si>
    <t>106-1期初系會負責人會議</t>
  </si>
  <si>
    <t>105學年度全國大專院校慢速壘球錦標賽</t>
  </si>
  <si>
    <t>第一屆全校社團幹部傳承研習營</t>
  </si>
  <si>
    <t>學生會費退費</t>
  </si>
  <si>
    <t>郵局利息</t>
  </si>
  <si>
    <t>E3</t>
  </si>
  <si>
    <t>一起(17)實現8</t>
  </si>
  <si>
    <t>E2</t>
  </si>
  <si>
    <t>E4</t>
  </si>
  <si>
    <t>學生會會費繳交之推廣</t>
  </si>
  <si>
    <t>SHOPPING MALL</t>
  </si>
  <si>
    <t>一○五學年度第二學期  財務總報表</t>
  </si>
  <si>
    <t>E5</t>
  </si>
  <si>
    <t>E6</t>
  </si>
  <si>
    <t>未核銷</t>
  </si>
  <si>
    <t>未核銷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</si>
  <si>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</si>
  <si>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</si>
  <si>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</si>
  <si>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</si>
  <si>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</si>
  <si>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</si>
  <si>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</si>
  <si>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</si>
  <si>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</si>
  <si>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</si>
  <si>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A14</t>
  </si>
  <si>
    <t>製表日期106/8/1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</si>
</sst>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3" xfId="0" applyNumberFormat="1" applyFont="1" applyBorder="1" applyAlignment="1">
      <alignment horizontal="center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8"/>
  <sheetViews>
    <sheetView tabSelected="1" zoomScale="80" zoomScaleNormal="80" workbookViewId="0" topLeftCell="A49">
      <selection activeCell="C71" sqref="C71"/>
    </sheetView>
  </sheetViews>
  <sheetFormatPr defaultColWidth="11.00390625" defaultRowHeight="16.5"/>
  <cols>
    <col min="1" max="1" width="30.75390625" style="3" customWidth="1"/>
    <col min="2" max="2" width="4.125" style="84" customWidth="1"/>
    <col min="3" max="3" width="54.875" style="3" customWidth="1"/>
    <col min="4" max="4" width="13.50390625" style="89" customWidth="1"/>
    <col min="5" max="5" width="13.625" style="89" customWidth="1"/>
    <col min="6" max="6" width="13.50390625" style="89" customWidth="1"/>
    <col min="7" max="7" width="13.625" style="90" customWidth="1"/>
    <col min="8" max="8" width="32.875" style="91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32" t="s">
        <v>47</v>
      </c>
      <c r="B1" s="133"/>
      <c r="C1" s="133"/>
      <c r="D1" s="133"/>
      <c r="E1" s="133"/>
      <c r="F1" s="133"/>
      <c r="G1" s="133"/>
      <c r="H1" s="134"/>
    </row>
    <row r="2" spans="1:8" ht="16.5">
      <c r="A2" s="135"/>
      <c r="B2" s="136"/>
      <c r="C2" s="136"/>
      <c r="D2" s="136"/>
      <c r="E2" s="136"/>
      <c r="F2" s="136"/>
      <c r="G2" s="136"/>
      <c r="H2" s="137"/>
    </row>
    <row r="3" spans="1:8" ht="21">
      <c r="A3" s="138" t="s">
        <v>90</v>
      </c>
      <c r="B3" s="139"/>
      <c r="C3" s="139"/>
      <c r="D3" s="139"/>
      <c r="E3" s="139"/>
      <c r="F3" s="139"/>
      <c r="G3" s="139"/>
      <c r="H3" s="140"/>
    </row>
    <row r="4" spans="1:8" ht="16.5">
      <c r="A4" s="5" t="s">
        <v>44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45</v>
      </c>
      <c r="B5" s="4"/>
      <c r="C5" s="114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5">
        <v>2381912</v>
      </c>
      <c r="D6" s="15"/>
      <c r="E6" s="16"/>
      <c r="F6" s="17"/>
      <c r="G6" s="16"/>
      <c r="H6" s="18" t="s">
        <v>29</v>
      </c>
    </row>
    <row r="7" spans="1:8" ht="19.5">
      <c r="A7" s="19" t="s">
        <v>22</v>
      </c>
      <c r="B7" s="20"/>
      <c r="C7" s="116">
        <v>15577</v>
      </c>
      <c r="D7" s="21"/>
      <c r="E7" s="22"/>
      <c r="F7" s="23"/>
      <c r="G7" s="22"/>
      <c r="H7" s="24" t="s">
        <v>34</v>
      </c>
    </row>
    <row r="8" spans="1:8" ht="19.5">
      <c r="A8" s="25" t="s">
        <v>23</v>
      </c>
      <c r="B8" s="26"/>
      <c r="C8" s="117">
        <v>15577</v>
      </c>
      <c r="D8" s="27"/>
      <c r="E8" s="6"/>
      <c r="F8" s="7"/>
      <c r="G8" s="6"/>
      <c r="H8" s="8" t="s">
        <v>35</v>
      </c>
    </row>
    <row r="9" spans="1:8" ht="19.5">
      <c r="A9" s="28" t="s">
        <v>24</v>
      </c>
      <c r="B9" s="26"/>
      <c r="C9" s="118">
        <v>623042</v>
      </c>
      <c r="D9" s="29"/>
      <c r="E9" s="30"/>
      <c r="F9" s="31"/>
      <c r="G9" s="32"/>
      <c r="H9" s="33" t="s">
        <v>31</v>
      </c>
    </row>
    <row r="10" spans="1:8" ht="33">
      <c r="A10" s="28" t="s">
        <v>20</v>
      </c>
      <c r="B10" s="26"/>
      <c r="C10" s="118">
        <v>279782</v>
      </c>
      <c r="D10" s="29"/>
      <c r="E10" s="30"/>
      <c r="F10" s="31"/>
      <c r="G10" s="32"/>
      <c r="H10" s="113" t="s">
        <v>48</v>
      </c>
    </row>
    <row r="11" spans="1:8" ht="19.5">
      <c r="A11" s="28" t="s">
        <v>15</v>
      </c>
      <c r="B11" s="26"/>
      <c r="C11" s="118">
        <v>112500</v>
      </c>
      <c r="D11" s="29"/>
      <c r="E11" s="30"/>
      <c r="F11" s="31"/>
      <c r="G11" s="32"/>
      <c r="H11" s="33" t="s">
        <v>36</v>
      </c>
    </row>
    <row r="12" spans="1:8" ht="19.5">
      <c r="A12" s="34" t="s">
        <v>21</v>
      </c>
      <c r="B12" s="26"/>
      <c r="C12" s="118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18">
        <v>1260431</v>
      </c>
      <c r="D13" s="29"/>
      <c r="E13" s="30"/>
      <c r="F13" s="31"/>
      <c r="G13" s="32"/>
      <c r="H13" s="33" t="s">
        <v>26</v>
      </c>
    </row>
    <row r="14" spans="1:8" ht="19.5">
      <c r="A14" s="25" t="s">
        <v>50</v>
      </c>
      <c r="B14" s="26"/>
      <c r="C14" s="118">
        <v>1285</v>
      </c>
      <c r="D14" s="29"/>
      <c r="E14" s="30"/>
      <c r="F14" s="31"/>
      <c r="G14" s="32"/>
      <c r="H14" s="33" t="s">
        <v>49</v>
      </c>
    </row>
    <row r="15" spans="1:8" ht="19.5">
      <c r="A15" s="25" t="s">
        <v>51</v>
      </c>
      <c r="B15" s="26"/>
      <c r="C15" s="118">
        <v>37</v>
      </c>
      <c r="D15" s="29"/>
      <c r="E15" s="30"/>
      <c r="F15" s="31"/>
      <c r="G15" s="32"/>
      <c r="H15" s="33" t="s">
        <v>49</v>
      </c>
    </row>
    <row r="16" spans="1:8" ht="19.5">
      <c r="A16" s="25" t="s">
        <v>73</v>
      </c>
      <c r="B16" s="26"/>
      <c r="C16" s="118">
        <v>7600</v>
      </c>
      <c r="D16" s="29"/>
      <c r="E16" s="30"/>
      <c r="F16" s="31"/>
      <c r="G16" s="32"/>
      <c r="H16" s="33" t="s">
        <v>74</v>
      </c>
    </row>
    <row r="17" spans="1:8" ht="19.5">
      <c r="A17" s="25" t="s">
        <v>83</v>
      </c>
      <c r="B17" s="25"/>
      <c r="C17" s="118">
        <v>997</v>
      </c>
      <c r="D17" s="29"/>
      <c r="E17" s="30"/>
      <c r="F17" s="31"/>
      <c r="G17" s="32"/>
      <c r="H17" s="33" t="s">
        <v>74</v>
      </c>
    </row>
    <row r="18" spans="1:8" ht="16.5">
      <c r="A18" s="143" t="s">
        <v>6</v>
      </c>
      <c r="B18" s="25" t="s">
        <v>7</v>
      </c>
      <c r="C18" s="38" t="s">
        <v>54</v>
      </c>
      <c r="D18" s="30">
        <v>59430</v>
      </c>
      <c r="E18" s="30">
        <v>57525</v>
      </c>
      <c r="F18" s="30">
        <v>57525</v>
      </c>
      <c r="G18" s="36">
        <f>D18-F18</f>
        <v>1905</v>
      </c>
      <c r="H18" s="8"/>
    </row>
    <row r="19" spans="1:8" ht="16.5">
      <c r="A19" s="143"/>
      <c r="B19" s="25" t="s">
        <v>95</v>
      </c>
      <c r="C19" s="38" t="s">
        <v>55</v>
      </c>
      <c r="D19" s="109">
        <v>9395</v>
      </c>
      <c r="E19" s="109">
        <v>7762</v>
      </c>
      <c r="F19" s="109">
        <v>7762</v>
      </c>
      <c r="G19" s="110">
        <f>D19-F19</f>
        <v>1633</v>
      </c>
      <c r="H19" s="8"/>
    </row>
    <row r="20" spans="1:8" ht="16.5">
      <c r="A20" s="143"/>
      <c r="B20" s="25" t="s">
        <v>96</v>
      </c>
      <c r="C20" s="38" t="s">
        <v>56</v>
      </c>
      <c r="D20" s="30">
        <v>63000</v>
      </c>
      <c r="E20" s="30">
        <v>60266</v>
      </c>
      <c r="F20" s="30">
        <v>60266</v>
      </c>
      <c r="G20" s="36">
        <v>2734</v>
      </c>
      <c r="H20" s="8"/>
    </row>
    <row r="21" spans="1:8" ht="16.5">
      <c r="A21" s="143"/>
      <c r="B21" s="25" t="s">
        <v>97</v>
      </c>
      <c r="C21" s="38" t="s">
        <v>57</v>
      </c>
      <c r="D21" s="30">
        <v>37957</v>
      </c>
      <c r="E21" s="30">
        <v>36009</v>
      </c>
      <c r="F21" s="30">
        <v>36009</v>
      </c>
      <c r="G21" s="36">
        <v>1948</v>
      </c>
      <c r="H21" s="8"/>
    </row>
    <row r="22" spans="1:8" ht="16.5">
      <c r="A22" s="143"/>
      <c r="B22" s="25" t="s">
        <v>98</v>
      </c>
      <c r="C22" s="38" t="s">
        <v>60</v>
      </c>
      <c r="D22" s="30">
        <v>4473</v>
      </c>
      <c r="E22" s="30">
        <v>3157</v>
      </c>
      <c r="F22" s="30">
        <v>3157</v>
      </c>
      <c r="G22" s="36">
        <v>1316</v>
      </c>
      <c r="H22" s="8"/>
    </row>
    <row r="23" spans="1:8" ht="16.5">
      <c r="A23" s="143"/>
      <c r="B23" s="25" t="s">
        <v>99</v>
      </c>
      <c r="C23" s="38" t="s">
        <v>62</v>
      </c>
      <c r="D23" s="30">
        <v>22397</v>
      </c>
      <c r="E23" s="30">
        <v>17224</v>
      </c>
      <c r="F23" s="30">
        <v>17224</v>
      </c>
      <c r="G23" s="36">
        <v>5173</v>
      </c>
      <c r="H23" s="8"/>
    </row>
    <row r="24" spans="1:8" ht="16.5">
      <c r="A24" s="143"/>
      <c r="B24" s="25" t="s">
        <v>100</v>
      </c>
      <c r="C24" s="38" t="s">
        <v>63</v>
      </c>
      <c r="D24" s="30">
        <v>30613</v>
      </c>
      <c r="E24" s="30">
        <v>29450</v>
      </c>
      <c r="F24" s="30">
        <v>29450</v>
      </c>
      <c r="G24" s="36">
        <v>1163</v>
      </c>
      <c r="H24" s="8"/>
    </row>
    <row r="25" spans="1:8" ht="16.5">
      <c r="A25" s="143"/>
      <c r="B25" s="25" t="s">
        <v>101</v>
      </c>
      <c r="C25" s="38" t="s">
        <v>64</v>
      </c>
      <c r="D25" s="30">
        <v>247024</v>
      </c>
      <c r="E25" s="30">
        <v>247024</v>
      </c>
      <c r="F25" s="30">
        <v>247024</v>
      </c>
      <c r="G25" s="36">
        <v>0</v>
      </c>
      <c r="H25" s="8"/>
    </row>
    <row r="26" spans="1:8" ht="16.5">
      <c r="A26" s="143"/>
      <c r="B26" s="25" t="s">
        <v>102</v>
      </c>
      <c r="C26" s="59" t="s">
        <v>81</v>
      </c>
      <c r="D26" s="59">
        <v>47665</v>
      </c>
      <c r="E26" s="59">
        <v>21770</v>
      </c>
      <c r="F26" s="59">
        <v>21770</v>
      </c>
      <c r="G26" s="36">
        <v>25895</v>
      </c>
      <c r="H26" s="8"/>
    </row>
    <row r="27" spans="1:8" ht="16.5">
      <c r="A27" s="143"/>
      <c r="B27" s="25" t="s">
        <v>66</v>
      </c>
      <c r="C27" s="59" t="s">
        <v>65</v>
      </c>
      <c r="D27" s="59">
        <v>45497</v>
      </c>
      <c r="E27" s="59">
        <v>44025</v>
      </c>
      <c r="F27" s="59">
        <v>44025</v>
      </c>
      <c r="G27" s="36">
        <v>1472</v>
      </c>
      <c r="H27" s="8"/>
    </row>
    <row r="28" spans="1:8" ht="16.5">
      <c r="A28" s="143"/>
      <c r="B28" s="25" t="s">
        <v>67</v>
      </c>
      <c r="C28" s="59" t="s">
        <v>68</v>
      </c>
      <c r="D28" s="59">
        <v>7119</v>
      </c>
      <c r="E28" s="59">
        <v>6510</v>
      </c>
      <c r="F28" s="59">
        <v>6510</v>
      </c>
      <c r="G28" s="36">
        <v>609</v>
      </c>
      <c r="H28" s="8"/>
    </row>
    <row r="29" spans="1:8" ht="16.5">
      <c r="A29" s="143"/>
      <c r="B29" s="25" t="s">
        <v>103</v>
      </c>
      <c r="C29" s="59" t="s">
        <v>69</v>
      </c>
      <c r="D29" s="59">
        <v>4473</v>
      </c>
      <c r="E29" s="59">
        <v>2735</v>
      </c>
      <c r="F29" s="59">
        <v>2735</v>
      </c>
      <c r="G29" s="36">
        <v>1738</v>
      </c>
      <c r="H29" s="8"/>
    </row>
    <row r="30" spans="1:8" ht="16.5">
      <c r="A30" s="143"/>
      <c r="B30" s="25" t="s">
        <v>104</v>
      </c>
      <c r="C30" s="59" t="s">
        <v>70</v>
      </c>
      <c r="D30" s="59">
        <v>7119</v>
      </c>
      <c r="E30" s="59">
        <v>5680</v>
      </c>
      <c r="F30" s="59">
        <v>5680</v>
      </c>
      <c r="G30" s="36">
        <v>1439</v>
      </c>
      <c r="H30" s="8"/>
    </row>
    <row r="31" spans="1:8" ht="16.5">
      <c r="A31" s="143"/>
      <c r="B31" s="25" t="s">
        <v>105</v>
      </c>
      <c r="C31" s="59" t="s">
        <v>78</v>
      </c>
      <c r="D31" s="59">
        <v>4473</v>
      </c>
      <c r="E31" s="59">
        <v>4473</v>
      </c>
      <c r="F31" s="59">
        <v>4473</v>
      </c>
      <c r="G31" s="36">
        <v>0</v>
      </c>
      <c r="H31" s="8" t="s">
        <v>58</v>
      </c>
    </row>
    <row r="32" spans="1:8" ht="16.5">
      <c r="A32" s="143"/>
      <c r="B32" s="25" t="s">
        <v>76</v>
      </c>
      <c r="C32" s="59" t="s">
        <v>79</v>
      </c>
      <c r="D32" s="59">
        <v>7119</v>
      </c>
      <c r="E32" s="59">
        <v>7119</v>
      </c>
      <c r="F32" s="59">
        <v>7119</v>
      </c>
      <c r="G32" s="36">
        <v>0</v>
      </c>
      <c r="H32" s="8" t="s">
        <v>58</v>
      </c>
    </row>
    <row r="33" spans="1:8" ht="16.5">
      <c r="A33" s="143"/>
      <c r="B33" s="25" t="s">
        <v>77</v>
      </c>
      <c r="C33" s="59" t="s">
        <v>88</v>
      </c>
      <c r="D33" s="59">
        <v>72313</v>
      </c>
      <c r="E33" s="59">
        <v>72313</v>
      </c>
      <c r="F33" s="59">
        <v>72313</v>
      </c>
      <c r="G33" s="59">
        <v>0</v>
      </c>
      <c r="H33" s="8" t="s">
        <v>58</v>
      </c>
    </row>
    <row r="34" spans="1:38" s="2" customFormat="1" ht="16.5">
      <c r="A34" s="41"/>
      <c r="B34" s="25"/>
      <c r="C34" s="59"/>
      <c r="D34" s="59"/>
      <c r="E34" s="59"/>
      <c r="F34" s="59"/>
      <c r="G34" s="59"/>
      <c r="H34" s="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42" t="s">
        <v>8</v>
      </c>
      <c r="B35" s="25"/>
      <c r="C35" s="44"/>
      <c r="D35" s="92">
        <f>SUM(D18:D33)</f>
        <v>670067</v>
      </c>
      <c r="E35" s="92">
        <f>SUM(E18:E33)</f>
        <v>623042</v>
      </c>
      <c r="F35" s="92">
        <f>SUM(F18:F33)</f>
        <v>623042</v>
      </c>
      <c r="G35" s="92">
        <f>SUM(G18:G33)</f>
        <v>47025</v>
      </c>
      <c r="H35" s="4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8" ht="16.5">
      <c r="A36" s="47"/>
      <c r="B36" s="59"/>
      <c r="C36" s="59"/>
      <c r="D36" s="30"/>
      <c r="E36" s="30"/>
      <c r="F36" s="30"/>
      <c r="G36" s="95" t="s">
        <v>14</v>
      </c>
      <c r="H36" s="48"/>
    </row>
    <row r="37" spans="1:8" ht="16.5">
      <c r="A37" s="141" t="s">
        <v>30</v>
      </c>
      <c r="B37" s="25" t="s">
        <v>38</v>
      </c>
      <c r="C37" s="100" t="s">
        <v>72</v>
      </c>
      <c r="D37" s="102">
        <v>2400</v>
      </c>
      <c r="E37" s="102">
        <v>1400</v>
      </c>
      <c r="F37" s="102">
        <v>1400</v>
      </c>
      <c r="G37" s="99">
        <v>1000</v>
      </c>
      <c r="H37" s="8"/>
    </row>
    <row r="38" spans="1:8" ht="16.5">
      <c r="A38" s="141"/>
      <c r="B38" s="25" t="s">
        <v>39</v>
      </c>
      <c r="C38" s="119" t="s">
        <v>80</v>
      </c>
      <c r="D38" s="96">
        <v>3000</v>
      </c>
      <c r="E38" s="96">
        <v>2080</v>
      </c>
      <c r="F38" s="96">
        <v>2080</v>
      </c>
      <c r="G38" s="99">
        <v>920</v>
      </c>
      <c r="H38" s="8"/>
    </row>
    <row r="39" spans="1:8" ht="16.5">
      <c r="A39" s="141"/>
      <c r="B39" s="25"/>
      <c r="C39" s="59"/>
      <c r="D39" s="97"/>
      <c r="E39" s="59"/>
      <c r="F39" s="59"/>
      <c r="G39" s="99"/>
      <c r="H39" s="8"/>
    </row>
    <row r="40" spans="1:8" ht="16.5">
      <c r="A40" s="34"/>
      <c r="B40" s="59"/>
      <c r="D40" s="59"/>
      <c r="E40" s="3"/>
      <c r="F40" s="59"/>
      <c r="G40" s="59"/>
      <c r="H40" s="46"/>
    </row>
    <row r="41" spans="1:8" ht="16.5">
      <c r="A41" s="53" t="s">
        <v>8</v>
      </c>
      <c r="B41" s="1"/>
      <c r="C41" s="51"/>
      <c r="D41" s="45">
        <f>SUM(D37:D39)</f>
        <v>5400</v>
      </c>
      <c r="E41" s="101">
        <f>SUM(E37:E39)</f>
        <v>3480</v>
      </c>
      <c r="F41" s="95">
        <f>SUM(F37:F39)</f>
        <v>3480</v>
      </c>
      <c r="G41" s="95">
        <f>SUM(G37:G39)</f>
        <v>1920</v>
      </c>
      <c r="H41" s="46"/>
    </row>
    <row r="42" spans="1:8" s="2" customFormat="1" ht="16.5">
      <c r="A42" s="54"/>
      <c r="B42" s="49"/>
      <c r="C42" s="55"/>
      <c r="D42" s="56"/>
      <c r="E42" s="56"/>
      <c r="F42" s="57"/>
      <c r="G42" s="56"/>
      <c r="H42" s="58"/>
    </row>
    <row r="43" spans="1:8" s="2" customFormat="1" ht="16.5">
      <c r="A43" s="144" t="s">
        <v>27</v>
      </c>
      <c r="B43" s="49" t="s">
        <v>40</v>
      </c>
      <c r="C43" s="50" t="s">
        <v>61</v>
      </c>
      <c r="D43" s="45">
        <v>1500</v>
      </c>
      <c r="E43" s="45">
        <v>1500</v>
      </c>
      <c r="F43" s="45">
        <v>1500</v>
      </c>
      <c r="G43" s="45">
        <v>0</v>
      </c>
      <c r="H43" s="8"/>
    </row>
    <row r="44" spans="1:8" s="2" customFormat="1" ht="16.5">
      <c r="A44" s="145"/>
      <c r="B44" s="25" t="s">
        <v>41</v>
      </c>
      <c r="C44" s="119" t="s">
        <v>71</v>
      </c>
      <c r="D44" s="45">
        <v>865</v>
      </c>
      <c r="E44" s="45">
        <v>565</v>
      </c>
      <c r="F44" s="45">
        <v>565</v>
      </c>
      <c r="G44" s="45">
        <v>300</v>
      </c>
      <c r="H44" s="8"/>
    </row>
    <row r="45" spans="1:8" s="2" customFormat="1" ht="16.5">
      <c r="A45" s="145" t="s">
        <v>5</v>
      </c>
      <c r="B45" s="25"/>
      <c r="C45" s="38"/>
      <c r="D45" s="45"/>
      <c r="E45" s="45"/>
      <c r="F45" s="45"/>
      <c r="G45" s="45"/>
      <c r="H45" s="8"/>
    </row>
    <row r="46" spans="1:8" s="2" customFormat="1" ht="17.25" customHeight="1">
      <c r="A46" s="146"/>
      <c r="B46" s="39"/>
      <c r="C46" s="40"/>
      <c r="D46" s="59"/>
      <c r="E46" s="59"/>
      <c r="F46" s="59"/>
      <c r="G46" s="60"/>
      <c r="H46" s="61"/>
    </row>
    <row r="47" spans="1:8" s="2" customFormat="1" ht="17.25" customHeight="1">
      <c r="A47" s="94"/>
      <c r="B47" s="39"/>
      <c r="C47" s="40"/>
      <c r="D47" s="50"/>
      <c r="E47" s="50"/>
      <c r="F47" s="59"/>
      <c r="G47" s="60"/>
      <c r="H47" s="61"/>
    </row>
    <row r="48" spans="1:8" s="2" customFormat="1" ht="15" customHeight="1">
      <c r="A48" s="62" t="s">
        <v>28</v>
      </c>
      <c r="B48" s="43"/>
      <c r="C48" s="40"/>
      <c r="D48" s="45">
        <f>SUM(D43:D46)</f>
        <v>2365</v>
      </c>
      <c r="E48" s="45">
        <f>SUM(E43:E46)</f>
        <v>2065</v>
      </c>
      <c r="F48" s="60">
        <f>SUM(F43:F46)</f>
        <v>2065</v>
      </c>
      <c r="G48" s="60">
        <f>SUM(G43:G45)</f>
        <v>300</v>
      </c>
      <c r="H48" s="61"/>
    </row>
    <row r="49" spans="1:8" s="2" customFormat="1" ht="15.75" customHeight="1">
      <c r="A49" s="63"/>
      <c r="B49" s="64"/>
      <c r="C49" s="65"/>
      <c r="D49" s="52"/>
      <c r="E49" s="52"/>
      <c r="F49" s="66"/>
      <c r="G49" s="45"/>
      <c r="H49" s="8"/>
    </row>
    <row r="50" spans="1:8" s="2" customFormat="1" ht="15.75" customHeight="1">
      <c r="A50" s="129" t="s">
        <v>11</v>
      </c>
      <c r="B50" s="39" t="s">
        <v>32</v>
      </c>
      <c r="C50" s="59" t="s">
        <v>52</v>
      </c>
      <c r="D50" s="111">
        <v>15577</v>
      </c>
      <c r="E50" s="111">
        <v>15577</v>
      </c>
      <c r="F50" s="111">
        <v>15577</v>
      </c>
      <c r="G50" s="68">
        <v>0</v>
      </c>
      <c r="H50" s="8"/>
    </row>
    <row r="51" spans="1:8" s="2" customFormat="1" ht="16.5">
      <c r="A51" s="130"/>
      <c r="B51" s="39" t="s">
        <v>33</v>
      </c>
      <c r="C51" s="50" t="s">
        <v>53</v>
      </c>
      <c r="D51" s="111">
        <v>15577</v>
      </c>
      <c r="E51" s="111">
        <v>15577</v>
      </c>
      <c r="F51" s="111">
        <v>15577</v>
      </c>
      <c r="G51" s="68">
        <v>0</v>
      </c>
      <c r="H51" s="8"/>
    </row>
    <row r="52" spans="1:8" s="2" customFormat="1" ht="16.5">
      <c r="A52" s="130"/>
      <c r="B52" s="39" t="s">
        <v>42</v>
      </c>
      <c r="C52" s="50" t="s">
        <v>75</v>
      </c>
      <c r="D52" s="112">
        <v>75000</v>
      </c>
      <c r="E52" s="112">
        <v>46000</v>
      </c>
      <c r="F52" s="112">
        <v>46000</v>
      </c>
      <c r="G52" s="68">
        <v>29000</v>
      </c>
      <c r="H52" s="8"/>
    </row>
    <row r="53" spans="1:8" s="2" customFormat="1" ht="16.5">
      <c r="A53" s="142"/>
      <c r="B53" s="25"/>
      <c r="C53" s="59"/>
      <c r="D53" s="67"/>
      <c r="E53" s="67"/>
      <c r="F53" s="67"/>
      <c r="G53" s="67"/>
      <c r="H53" s="59"/>
    </row>
    <row r="54" spans="2:8" s="2" customFormat="1" ht="16.5">
      <c r="B54" s="59"/>
      <c r="C54" s="59"/>
      <c r="D54" s="59"/>
      <c r="E54" s="59"/>
      <c r="F54" s="59"/>
      <c r="G54" s="59"/>
      <c r="H54" s="8"/>
    </row>
    <row r="55" spans="1:8" s="2" customFormat="1" ht="16.5">
      <c r="A55" s="103" t="s">
        <v>5</v>
      </c>
      <c r="B55" s="25"/>
      <c r="C55" s="104"/>
      <c r="D55" s="60">
        <f>SUM(D50:D52)</f>
        <v>106154</v>
      </c>
      <c r="E55" s="60">
        <f>SUM(E50:E52)</f>
        <v>77154</v>
      </c>
      <c r="F55" s="60">
        <f>SUM(F50:F52)</f>
        <v>77154</v>
      </c>
      <c r="G55" s="60">
        <f>SUM(G50:G52)</f>
        <v>29000</v>
      </c>
      <c r="H55" s="8"/>
    </row>
    <row r="56" spans="1:8" s="2" customFormat="1" ht="16.5">
      <c r="A56" s="105"/>
      <c r="B56" s="59"/>
      <c r="C56" s="59"/>
      <c r="D56" s="59"/>
      <c r="E56" s="59"/>
      <c r="F56" s="59"/>
      <c r="G56" s="59"/>
      <c r="H56" s="8"/>
    </row>
    <row r="57" spans="1:8" s="2" customFormat="1" ht="16.5">
      <c r="A57" s="129" t="s">
        <v>12</v>
      </c>
      <c r="B57" s="39" t="s">
        <v>43</v>
      </c>
      <c r="C57" s="38" t="s">
        <v>64</v>
      </c>
      <c r="D57" s="97">
        <v>125726</v>
      </c>
      <c r="E57" s="97">
        <v>125722</v>
      </c>
      <c r="F57" s="97">
        <v>125722</v>
      </c>
      <c r="G57" s="98">
        <v>4</v>
      </c>
      <c r="H57" s="8"/>
    </row>
    <row r="58" spans="1:8" s="2" customFormat="1" ht="16.5">
      <c r="A58" s="130"/>
      <c r="B58" s="39" t="s">
        <v>86</v>
      </c>
      <c r="C58" s="59" t="s">
        <v>85</v>
      </c>
      <c r="D58" s="59">
        <v>72696</v>
      </c>
      <c r="E58" s="45">
        <v>59524</v>
      </c>
      <c r="F58" s="45">
        <v>59524</v>
      </c>
      <c r="G58" s="98">
        <v>13172</v>
      </c>
      <c r="H58" s="8"/>
    </row>
    <row r="59" spans="1:8" s="2" customFormat="1" ht="16.5">
      <c r="A59" s="130"/>
      <c r="B59" s="39" t="s">
        <v>84</v>
      </c>
      <c r="C59" s="59" t="s">
        <v>82</v>
      </c>
      <c r="D59" s="2">
        <v>1000</v>
      </c>
      <c r="E59" s="45">
        <v>1000</v>
      </c>
      <c r="F59" s="69">
        <v>1000</v>
      </c>
      <c r="G59" s="98">
        <v>0</v>
      </c>
      <c r="H59" s="8"/>
    </row>
    <row r="60" spans="1:8" s="2" customFormat="1" ht="16.5">
      <c r="A60" s="130"/>
      <c r="B60" s="39" t="s">
        <v>87</v>
      </c>
      <c r="C60" s="59" t="s">
        <v>82</v>
      </c>
      <c r="D60" s="59">
        <v>1000</v>
      </c>
      <c r="E60" s="59">
        <v>1000</v>
      </c>
      <c r="F60" s="59">
        <v>1000</v>
      </c>
      <c r="G60" s="98">
        <v>0</v>
      </c>
      <c r="H60" s="8"/>
    </row>
    <row r="61" spans="1:8" s="2" customFormat="1" ht="16.5">
      <c r="A61" s="130"/>
      <c r="B61" s="39" t="s">
        <v>91</v>
      </c>
      <c r="C61" s="59" t="s">
        <v>88</v>
      </c>
      <c r="D61" s="59">
        <v>11500</v>
      </c>
      <c r="E61" s="59">
        <v>11500</v>
      </c>
      <c r="F61" s="59">
        <v>11500</v>
      </c>
      <c r="G61" s="98">
        <v>0</v>
      </c>
      <c r="H61" s="8" t="s">
        <v>93</v>
      </c>
    </row>
    <row r="62" spans="1:8" s="2" customFormat="1" ht="16.5">
      <c r="A62" s="131"/>
      <c r="B62" s="25" t="s">
        <v>92</v>
      </c>
      <c r="C62" s="59" t="s">
        <v>89</v>
      </c>
      <c r="D62" s="59">
        <v>39795</v>
      </c>
      <c r="E62" s="45">
        <v>39795</v>
      </c>
      <c r="F62" s="69">
        <v>39795</v>
      </c>
      <c r="G62" s="98">
        <v>0</v>
      </c>
      <c r="H62" s="8" t="s">
        <v>94</v>
      </c>
    </row>
    <row r="63" spans="1:38" s="2" customFormat="1" ht="16.5">
      <c r="A63" s="25"/>
      <c r="B63" s="25"/>
      <c r="C63" s="59"/>
      <c r="D63" s="60"/>
      <c r="E63" s="45"/>
      <c r="F63" s="69"/>
      <c r="G63" s="45"/>
      <c r="H63" s="8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2" customFormat="1" ht="16.5">
      <c r="A64" s="70" t="s">
        <v>8</v>
      </c>
      <c r="B64" s="106"/>
      <c r="C64" s="107"/>
      <c r="D64" s="108">
        <f>SUM(D57:D62)</f>
        <v>251717</v>
      </c>
      <c r="E64" s="45">
        <f>SUM(E57:E62)</f>
        <v>238541</v>
      </c>
      <c r="F64" s="45">
        <f>SUM(F57:F62)</f>
        <v>238541</v>
      </c>
      <c r="G64" s="45">
        <f>SUM(G57:G62)</f>
        <v>13176</v>
      </c>
      <c r="H64" s="8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2" customFormat="1" ht="16.5">
      <c r="A65" s="71"/>
      <c r="B65" s="64"/>
      <c r="C65" s="72"/>
      <c r="D65" s="57"/>
      <c r="E65" s="57"/>
      <c r="F65" s="73"/>
      <c r="G65" s="74"/>
      <c r="H65" s="8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8" ht="16.5">
      <c r="A66" s="75" t="s">
        <v>13</v>
      </c>
      <c r="B66" s="64"/>
      <c r="C66" s="72"/>
      <c r="D66" s="60">
        <f>D64+D55+D48+D41+D35</f>
        <v>1035703</v>
      </c>
      <c r="E66" s="60">
        <f>E41+E35+E55+E48+E64</f>
        <v>944282</v>
      </c>
      <c r="F66" s="76">
        <f>F35+F41+F48+F55+F64</f>
        <v>944282</v>
      </c>
      <c r="G66" s="77">
        <f>G41+G35+G48+G55+G64</f>
        <v>91421</v>
      </c>
      <c r="H66" s="8"/>
    </row>
    <row r="67" spans="1:8" ht="16.5">
      <c r="A67" s="93"/>
      <c r="B67" s="64"/>
      <c r="C67" s="72"/>
      <c r="D67" s="57"/>
      <c r="E67" s="57"/>
      <c r="F67" s="73"/>
      <c r="G67" s="74"/>
      <c r="H67" s="8"/>
    </row>
    <row r="68" spans="1:8" ht="16.5">
      <c r="A68" s="25" t="s">
        <v>17</v>
      </c>
      <c r="B68" s="5"/>
      <c r="C68" s="126">
        <f>F66</f>
        <v>944282</v>
      </c>
      <c r="D68" s="127"/>
      <c r="E68" s="127"/>
      <c r="F68" s="127"/>
      <c r="G68" s="127"/>
      <c r="H68" s="128"/>
    </row>
    <row r="69" spans="1:8" ht="16.5">
      <c r="A69" s="25" t="s">
        <v>18</v>
      </c>
      <c r="B69" s="39"/>
      <c r="C69" s="123">
        <f>C6+C14+C15+C16+C17-C68</f>
        <v>1447549</v>
      </c>
      <c r="D69" s="124"/>
      <c r="E69" s="124"/>
      <c r="F69" s="124"/>
      <c r="G69" s="124"/>
      <c r="H69" s="125"/>
    </row>
    <row r="70" spans="1:8" ht="16.5">
      <c r="A70" s="37" t="s">
        <v>46</v>
      </c>
      <c r="B70" s="37" t="s">
        <v>19</v>
      </c>
      <c r="C70" s="120" t="s">
        <v>59</v>
      </c>
      <c r="D70" s="121"/>
      <c r="E70" s="121"/>
      <c r="F70" s="121"/>
      <c r="G70" s="121"/>
      <c r="H70" s="122"/>
    </row>
    <row r="71" spans="1:8" ht="16.5">
      <c r="A71" s="78" t="s">
        <v>37</v>
      </c>
      <c r="B71" s="79"/>
      <c r="C71" s="80"/>
      <c r="D71" s="81"/>
      <c r="E71" s="82"/>
      <c r="F71" s="82"/>
      <c r="G71" s="82"/>
      <c r="H71" s="83" t="s">
        <v>106</v>
      </c>
    </row>
    <row r="72" spans="3:8" ht="16.5">
      <c r="C72" s="85"/>
      <c r="D72" s="86"/>
      <c r="E72" s="86"/>
      <c r="F72" s="86"/>
      <c r="G72" s="87"/>
      <c r="H72" s="88"/>
    </row>
    <row r="73" spans="3:20" ht="16.5">
      <c r="C73" s="86"/>
      <c r="D73" s="86"/>
      <c r="E73" s="87"/>
      <c r="F73" s="88"/>
      <c r="G73" s="2"/>
      <c r="H73" s="2"/>
      <c r="S73" s="3"/>
      <c r="T73" s="3"/>
    </row>
    <row r="74" spans="3:20" ht="16.5">
      <c r="C74" s="86"/>
      <c r="D74" s="86"/>
      <c r="E74" s="87"/>
      <c r="F74" s="88"/>
      <c r="G74" s="2"/>
      <c r="H74" s="2"/>
      <c r="S74" s="3"/>
      <c r="T74" s="3"/>
    </row>
    <row r="75" spans="4:20" ht="16.5">
      <c r="D75" s="3"/>
      <c r="E75" s="3"/>
      <c r="F75" s="3"/>
      <c r="G75" s="3"/>
      <c r="H75" s="2"/>
      <c r="S75" s="3"/>
      <c r="T75" s="3"/>
    </row>
    <row r="76" spans="3:20" ht="16.5">
      <c r="C76" s="86"/>
      <c r="D76" s="86"/>
      <c r="E76" s="87"/>
      <c r="F76" s="88"/>
      <c r="G76" s="2"/>
      <c r="H76" s="2"/>
      <c r="S76" s="3"/>
      <c r="T76" s="3"/>
    </row>
    <row r="77" spans="3:20" ht="16.5">
      <c r="C77" s="86"/>
      <c r="D77" s="86"/>
      <c r="E77" s="87"/>
      <c r="F77" s="88"/>
      <c r="G77" s="2"/>
      <c r="H77" s="2"/>
      <c r="S77" s="3"/>
      <c r="T77" s="3"/>
    </row>
    <row r="78" spans="3:20" ht="16.5">
      <c r="C78" s="86"/>
      <c r="D78" s="86"/>
      <c r="E78" s="87"/>
      <c r="F78" s="88"/>
      <c r="G78" s="2"/>
      <c r="H78" s="2"/>
      <c r="S78" s="3"/>
      <c r="T78" s="3"/>
    </row>
    <row r="79" spans="3:20" ht="16.5">
      <c r="C79" s="86"/>
      <c r="D79" s="86"/>
      <c r="E79" s="87"/>
      <c r="F79" s="88"/>
      <c r="G79" s="2"/>
      <c r="H79" s="2"/>
      <c r="S79" s="3"/>
      <c r="T79" s="3"/>
    </row>
    <row r="80" spans="3:20" ht="16.5">
      <c r="C80" s="86"/>
      <c r="D80" s="86"/>
      <c r="E80" s="87"/>
      <c r="F80" s="88"/>
      <c r="G80" s="2"/>
      <c r="H80" s="2"/>
      <c r="S80" s="3"/>
      <c r="T80" s="3"/>
    </row>
    <row r="81" spans="2:20" ht="16.5">
      <c r="B81" s="3"/>
      <c r="C81" s="85"/>
      <c r="D81" s="86"/>
      <c r="E81" s="86"/>
      <c r="F81" s="86"/>
      <c r="G81" s="87"/>
      <c r="H81" s="8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5"/>
      <c r="D82" s="86"/>
      <c r="E82" s="86"/>
      <c r="F82" s="86"/>
      <c r="G82" s="87"/>
      <c r="H82" s="8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5"/>
      <c r="D83" s="86"/>
      <c r="E83" s="86"/>
      <c r="F83" s="86"/>
      <c r="G83" s="87"/>
      <c r="H83" s="8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5"/>
      <c r="D84" s="86"/>
      <c r="E84" s="86"/>
      <c r="F84" s="86"/>
      <c r="G84" s="87"/>
      <c r="H84" s="8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5"/>
      <c r="D85" s="86"/>
      <c r="E85" s="86"/>
      <c r="F85" s="86"/>
      <c r="G85" s="87"/>
      <c r="H85" s="8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5"/>
      <c r="D86" s="86"/>
      <c r="E86" s="86"/>
      <c r="F86" s="86"/>
      <c r="G86" s="87"/>
      <c r="H86" s="8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5"/>
      <c r="D87" s="86"/>
      <c r="E87" s="86"/>
      <c r="F87" s="86"/>
      <c r="G87" s="87"/>
      <c r="H87" s="8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5"/>
      <c r="D88" s="86"/>
      <c r="E88" s="86"/>
      <c r="F88" s="86"/>
      <c r="G88" s="87"/>
      <c r="H88" s="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5"/>
      <c r="D89" s="86"/>
      <c r="E89" s="86"/>
      <c r="F89" s="86"/>
      <c r="G89" s="87"/>
      <c r="H89" s="8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5"/>
      <c r="D90" s="86"/>
      <c r="E90" s="86"/>
      <c r="F90" s="86"/>
      <c r="G90" s="87"/>
      <c r="H90" s="8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5"/>
      <c r="D91" s="86"/>
      <c r="E91" s="86"/>
      <c r="F91" s="86"/>
      <c r="G91" s="87"/>
      <c r="H91" s="8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5"/>
      <c r="D92" s="86"/>
      <c r="E92" s="86"/>
      <c r="F92" s="86"/>
      <c r="G92" s="87"/>
      <c r="H92" s="8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5"/>
      <c r="D93" s="86"/>
      <c r="E93" s="86"/>
      <c r="F93" s="86"/>
      <c r="G93" s="87"/>
      <c r="H93" s="8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5"/>
      <c r="D94" s="86"/>
      <c r="E94" s="86"/>
      <c r="F94" s="86"/>
      <c r="G94" s="87"/>
      <c r="H94" s="8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5"/>
      <c r="D95" s="86"/>
      <c r="E95" s="86"/>
      <c r="F95" s="86"/>
      <c r="G95" s="87"/>
      <c r="H95" s="8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5"/>
      <c r="D96" s="86"/>
      <c r="E96" s="86"/>
      <c r="F96" s="86"/>
      <c r="G96" s="87"/>
      <c r="H96" s="8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5"/>
      <c r="D97" s="86"/>
      <c r="E97" s="86"/>
      <c r="F97" s="86"/>
      <c r="G97" s="87"/>
      <c r="H97" s="8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5"/>
      <c r="D98" s="86"/>
      <c r="E98" s="86"/>
      <c r="F98" s="86"/>
      <c r="G98" s="87"/>
      <c r="H98" s="8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5"/>
      <c r="D99" s="86"/>
      <c r="E99" s="86"/>
      <c r="F99" s="86"/>
      <c r="G99" s="87"/>
      <c r="H99" s="8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5"/>
      <c r="D100" s="86"/>
      <c r="E100" s="86"/>
      <c r="F100" s="86"/>
      <c r="G100" s="87"/>
      <c r="H100" s="8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5"/>
      <c r="D101" s="86"/>
      <c r="E101" s="86"/>
      <c r="F101" s="86"/>
      <c r="G101" s="87"/>
      <c r="H101" s="8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5"/>
      <c r="D102" s="86"/>
      <c r="E102" s="86"/>
      <c r="F102" s="86"/>
      <c r="G102" s="87"/>
      <c r="H102" s="8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5"/>
      <c r="D103" s="86"/>
      <c r="E103" s="86"/>
      <c r="F103" s="86"/>
      <c r="G103" s="87"/>
      <c r="H103" s="8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5"/>
      <c r="D104" s="86"/>
      <c r="E104" s="86"/>
      <c r="F104" s="86"/>
      <c r="G104" s="87"/>
      <c r="H104" s="8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5"/>
      <c r="D105" s="86"/>
      <c r="E105" s="86"/>
      <c r="F105" s="86"/>
      <c r="G105" s="87"/>
      <c r="H105" s="8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5"/>
      <c r="D106" s="86"/>
      <c r="E106" s="86"/>
      <c r="F106" s="86"/>
      <c r="G106" s="87"/>
      <c r="H106" s="8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5"/>
      <c r="D107" s="86"/>
      <c r="E107" s="86"/>
      <c r="F107" s="86"/>
      <c r="G107" s="87"/>
      <c r="H107" s="8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5"/>
      <c r="D108" s="86"/>
      <c r="E108" s="86"/>
      <c r="F108" s="86"/>
      <c r="G108" s="87"/>
      <c r="H108" s="8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5"/>
      <c r="D109" s="86"/>
      <c r="E109" s="86"/>
      <c r="F109" s="86"/>
      <c r="G109" s="87"/>
      <c r="H109" s="8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5"/>
      <c r="D110" s="86"/>
      <c r="E110" s="86"/>
      <c r="F110" s="86"/>
      <c r="G110" s="87"/>
      <c r="H110" s="8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5"/>
      <c r="D111" s="86"/>
      <c r="E111" s="86"/>
      <c r="F111" s="86"/>
      <c r="G111" s="87"/>
      <c r="H111" s="8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5"/>
      <c r="D112" s="86"/>
      <c r="E112" s="86"/>
      <c r="F112" s="86"/>
      <c r="G112" s="87"/>
      <c r="H112" s="8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5"/>
      <c r="D113" s="86"/>
      <c r="E113" s="86"/>
      <c r="F113" s="86"/>
      <c r="G113" s="87"/>
      <c r="H113" s="8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5"/>
      <c r="D114" s="86"/>
      <c r="E114" s="86"/>
      <c r="F114" s="86"/>
      <c r="G114" s="87"/>
      <c r="H114" s="8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5"/>
      <c r="D115" s="86"/>
      <c r="E115" s="86"/>
      <c r="F115" s="86"/>
      <c r="G115" s="87"/>
      <c r="H115" s="8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5"/>
      <c r="D116" s="86"/>
      <c r="E116" s="86"/>
      <c r="F116" s="86"/>
      <c r="G116" s="87"/>
      <c r="H116" s="8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5"/>
      <c r="D117" s="86"/>
      <c r="E117" s="86"/>
      <c r="F117" s="86"/>
      <c r="G117" s="87"/>
      <c r="H117" s="8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5"/>
      <c r="D118" s="86"/>
      <c r="E118" s="86"/>
      <c r="F118" s="86"/>
      <c r="G118" s="87"/>
      <c r="H118" s="8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5"/>
      <c r="D119" s="86"/>
      <c r="E119" s="86"/>
      <c r="F119" s="86"/>
      <c r="G119" s="87"/>
      <c r="H119" s="8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5"/>
      <c r="D120" s="86"/>
      <c r="E120" s="86"/>
      <c r="F120" s="86"/>
      <c r="G120" s="87"/>
      <c r="H120" s="8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5"/>
      <c r="D121" s="86"/>
      <c r="E121" s="86"/>
      <c r="F121" s="86"/>
      <c r="G121" s="87"/>
      <c r="H121" s="8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5"/>
      <c r="D122" s="86"/>
      <c r="E122" s="86"/>
      <c r="F122" s="86"/>
      <c r="G122" s="87"/>
      <c r="H122" s="8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5"/>
      <c r="D123" s="86"/>
      <c r="E123" s="86"/>
      <c r="F123" s="86"/>
      <c r="G123" s="87"/>
      <c r="H123" s="8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5"/>
      <c r="D124" s="86"/>
      <c r="E124" s="86"/>
      <c r="F124" s="86"/>
      <c r="G124" s="87"/>
      <c r="H124" s="8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5"/>
      <c r="D125" s="86"/>
      <c r="E125" s="86"/>
      <c r="F125" s="86"/>
      <c r="G125" s="87"/>
      <c r="H125" s="8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5"/>
      <c r="D126" s="86"/>
      <c r="E126" s="86"/>
      <c r="F126" s="86"/>
      <c r="G126" s="87"/>
      <c r="H126" s="8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5"/>
      <c r="D127" s="86"/>
      <c r="E127" s="86"/>
      <c r="F127" s="86"/>
      <c r="G127" s="87"/>
      <c r="H127" s="8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5"/>
      <c r="D128" s="86"/>
      <c r="E128" s="86"/>
      <c r="F128" s="86"/>
      <c r="G128" s="87"/>
      <c r="H128" s="8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5"/>
      <c r="D129" s="86"/>
      <c r="E129" s="86"/>
      <c r="F129" s="86"/>
      <c r="G129" s="87"/>
      <c r="H129" s="8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5"/>
      <c r="D130" s="86"/>
      <c r="E130" s="86"/>
      <c r="F130" s="86"/>
      <c r="G130" s="87"/>
      <c r="H130" s="8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5"/>
      <c r="D131" s="86"/>
      <c r="E131" s="86"/>
      <c r="F131" s="86"/>
      <c r="G131" s="87"/>
      <c r="H131" s="8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5"/>
      <c r="D132" s="86"/>
      <c r="E132" s="86"/>
      <c r="F132" s="86"/>
      <c r="G132" s="87"/>
      <c r="H132" s="8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5"/>
      <c r="D133" s="86"/>
      <c r="E133" s="86"/>
      <c r="F133" s="86"/>
      <c r="G133" s="87"/>
      <c r="H133" s="8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5"/>
      <c r="D134" s="86"/>
      <c r="E134" s="86"/>
      <c r="F134" s="86"/>
      <c r="G134" s="87"/>
      <c r="H134" s="8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5"/>
      <c r="D135" s="86"/>
      <c r="E135" s="86"/>
      <c r="F135" s="86"/>
      <c r="G135" s="87"/>
      <c r="H135" s="8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5"/>
      <c r="D136" s="86"/>
      <c r="E136" s="86"/>
      <c r="F136" s="86"/>
      <c r="G136" s="87"/>
      <c r="H136" s="8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5"/>
      <c r="D137" s="86"/>
      <c r="E137" s="86"/>
      <c r="F137" s="86"/>
      <c r="G137" s="87"/>
      <c r="H137" s="8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5"/>
      <c r="D138" s="86"/>
      <c r="E138" s="86"/>
      <c r="F138" s="86"/>
      <c r="G138" s="87"/>
      <c r="H138" s="8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5"/>
      <c r="D139" s="86"/>
      <c r="E139" s="86"/>
      <c r="F139" s="86"/>
      <c r="G139" s="87"/>
      <c r="H139" s="8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5"/>
      <c r="D140" s="86"/>
      <c r="E140" s="86"/>
      <c r="F140" s="86"/>
      <c r="G140" s="87"/>
      <c r="H140" s="8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5"/>
      <c r="D141" s="86"/>
      <c r="E141" s="86"/>
      <c r="F141" s="86"/>
      <c r="G141" s="87"/>
      <c r="H141" s="8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5"/>
      <c r="D142" s="86"/>
      <c r="E142" s="86"/>
      <c r="F142" s="86"/>
      <c r="G142" s="87"/>
      <c r="H142" s="8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5"/>
      <c r="D143" s="86"/>
      <c r="E143" s="86"/>
      <c r="F143" s="86"/>
      <c r="G143" s="87"/>
      <c r="H143" s="8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5"/>
      <c r="D144" s="86"/>
      <c r="E144" s="86"/>
      <c r="F144" s="86"/>
      <c r="G144" s="87"/>
      <c r="H144" s="8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5"/>
      <c r="D145" s="86"/>
      <c r="E145" s="86"/>
      <c r="F145" s="86"/>
      <c r="G145" s="87"/>
      <c r="H145" s="8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5"/>
      <c r="D146" s="86"/>
      <c r="E146" s="86"/>
      <c r="F146" s="86"/>
      <c r="G146" s="87"/>
      <c r="H146" s="8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5"/>
      <c r="D147" s="86"/>
      <c r="E147" s="86"/>
      <c r="F147" s="86"/>
      <c r="G147" s="87"/>
      <c r="H147" s="8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5"/>
      <c r="D148" s="86"/>
      <c r="E148" s="86"/>
      <c r="F148" s="86"/>
      <c r="G148" s="87"/>
      <c r="H148" s="8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5"/>
      <c r="D149" s="86"/>
      <c r="E149" s="86"/>
      <c r="F149" s="86"/>
      <c r="G149" s="87"/>
      <c r="H149" s="8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5"/>
      <c r="D150" s="86"/>
      <c r="E150" s="86"/>
      <c r="F150" s="86"/>
      <c r="G150" s="87"/>
      <c r="H150" s="8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5"/>
      <c r="D151" s="86"/>
      <c r="E151" s="86"/>
      <c r="F151" s="86"/>
      <c r="G151" s="87"/>
      <c r="H151" s="8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5"/>
      <c r="D152" s="86"/>
      <c r="E152" s="86"/>
      <c r="F152" s="86"/>
      <c r="G152" s="87"/>
      <c r="H152" s="8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5"/>
      <c r="D153" s="86"/>
      <c r="E153" s="86"/>
      <c r="F153" s="86"/>
      <c r="G153" s="87"/>
      <c r="H153" s="8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5"/>
      <c r="D154" s="86"/>
      <c r="E154" s="86"/>
      <c r="F154" s="86"/>
      <c r="G154" s="87"/>
      <c r="H154" s="8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5"/>
      <c r="D155" s="86"/>
      <c r="E155" s="86"/>
      <c r="F155" s="86"/>
      <c r="G155" s="87"/>
      <c r="H155" s="8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5"/>
      <c r="D156" s="86"/>
      <c r="E156" s="86"/>
      <c r="F156" s="86"/>
      <c r="G156" s="87"/>
      <c r="H156" s="8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5"/>
      <c r="D157" s="86"/>
      <c r="E157" s="86"/>
      <c r="F157" s="86"/>
      <c r="G157" s="87"/>
      <c r="H157" s="8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85"/>
      <c r="D158" s="86"/>
      <c r="E158" s="86"/>
      <c r="F158" s="86"/>
      <c r="G158" s="87"/>
      <c r="H158" s="8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85"/>
      <c r="D159" s="86"/>
      <c r="E159" s="86"/>
      <c r="F159" s="86"/>
      <c r="G159" s="87"/>
      <c r="H159" s="8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85"/>
      <c r="D160" s="86"/>
      <c r="E160" s="86"/>
      <c r="F160" s="86"/>
      <c r="G160" s="87"/>
      <c r="H160" s="8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85"/>
      <c r="D161" s="86"/>
      <c r="E161" s="86"/>
      <c r="F161" s="86"/>
      <c r="G161" s="87"/>
      <c r="H161" s="8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85"/>
      <c r="D162" s="86"/>
      <c r="E162" s="86"/>
      <c r="F162" s="86"/>
      <c r="G162" s="87"/>
      <c r="H162" s="8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85"/>
      <c r="D163" s="86"/>
      <c r="E163" s="86"/>
      <c r="F163" s="86"/>
      <c r="G163" s="87"/>
      <c r="H163" s="8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85"/>
      <c r="D164" s="86"/>
      <c r="E164" s="86"/>
      <c r="F164" s="86"/>
      <c r="G164" s="87"/>
      <c r="H164" s="8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85"/>
      <c r="D165" s="86"/>
      <c r="E165" s="86"/>
      <c r="F165" s="86"/>
      <c r="G165" s="87"/>
      <c r="H165" s="8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6.5">
      <c r="B166" s="3"/>
      <c r="C166" s="85"/>
      <c r="D166" s="86"/>
      <c r="E166" s="86"/>
      <c r="F166" s="86"/>
      <c r="G166" s="87"/>
      <c r="H166" s="8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6.5">
      <c r="B167" s="3"/>
      <c r="C167" s="85"/>
      <c r="D167" s="86"/>
      <c r="E167" s="86"/>
      <c r="F167" s="86"/>
      <c r="G167" s="87"/>
      <c r="H167" s="8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6.5">
      <c r="B168" s="3"/>
      <c r="C168" s="85"/>
      <c r="D168" s="86"/>
      <c r="E168" s="86"/>
      <c r="F168" s="86"/>
      <c r="G168" s="87"/>
      <c r="H168" s="8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</sheetData>
  <sheetProtection/>
  <mergeCells count="10">
    <mergeCell ref="C70:H70"/>
    <mergeCell ref="C69:H69"/>
    <mergeCell ref="C68:H68"/>
    <mergeCell ref="A57:A62"/>
    <mergeCell ref="A1:H2"/>
    <mergeCell ref="A3:H3"/>
    <mergeCell ref="A37:A39"/>
    <mergeCell ref="A50:A53"/>
    <mergeCell ref="A18:A33"/>
    <mergeCell ref="A43:A4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73" max="255" man="1"/>
    <brk id="7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2017-09-13T18:59:38Z</cp:lastPrinted>
  <dcterms:created xsi:type="dcterms:W3CDTF">2006-05-03T07:17:19Z</dcterms:created>
  <dcterms:modified xsi:type="dcterms:W3CDTF">2017-09-13T19:00:37Z</dcterms:modified>
  <cp:category/>
  <cp:version/>
  <cp:contentType/>
  <cp:contentStatus/>
</cp:coreProperties>
</file>