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<sst xmlns="http://schemas.openxmlformats.org/spreadsheetml/2006/main" count="98" uniqueCount="91">
  <si>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</si>
  <si>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</si>
  <si>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</si>
  <si>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</si>
  <si>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</si>
  <si>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</si>
  <si>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</si>
  <si>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</si>
  <si>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</si>
  <si>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</si>
  <si>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</si>
  <si>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</si>
  <si>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</si>
  <si>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</si>
  <si>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</si>
  <si>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</si>
  <si>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</si>
  <si>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</si>
  <si>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B1</t>
  </si>
  <si>
    <t>D2</t>
  </si>
  <si>
    <t>C2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</si>
  <si>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</si>
  <si>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</si>
  <si>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</si>
  <si>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</si>
  <si>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</si>
  <si>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</si>
  <si>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</si>
  <si>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</si>
  <si>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</si>
  <si>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</si>
  <si>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</si>
  <si>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</si>
  <si>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法規定之2%</t>
  </si>
  <si>
    <t>一社行政費為$1,000</t>
  </si>
  <si>
    <t>一社活動經費為$1,500</t>
  </si>
  <si>
    <t>議會期中會議</t>
  </si>
  <si>
    <t>E1</t>
  </si>
  <si>
    <t>A3</t>
  </si>
  <si>
    <t>A4</t>
  </si>
  <si>
    <t>B2</t>
  </si>
  <si>
    <t>102學年度總金額</t>
  </si>
  <si>
    <t>1,900,016+445,436</t>
  </si>
  <si>
    <t>(351,818-68,000-102,000)  法規定之30%</t>
  </si>
  <si>
    <t>南臺科技大學第十四屆學生自治會</t>
  </si>
  <si>
    <t>與學生會有約</t>
  </si>
  <si>
    <t>本學期新增會費收入</t>
  </si>
  <si>
    <t>※郵局剩餘金額 = 本學期可用金額 - 總支出+新增會費之收入</t>
  </si>
  <si>
    <t>2,345,452之50%</t>
  </si>
  <si>
    <t>以1,172,726計算  法規定之2%</t>
  </si>
  <si>
    <t>法規定之2%(含)以上</t>
  </si>
  <si>
    <t>College high V01.9大學盃</t>
  </si>
  <si>
    <t>102-1名人講座-鬼王的異想世界</t>
  </si>
  <si>
    <t>新生網球單打錦標賽</t>
  </si>
  <si>
    <t>C3</t>
  </si>
  <si>
    <t>SANTA X 聖誕演唱會</t>
  </si>
  <si>
    <t>A5</t>
  </si>
  <si>
    <t>A6</t>
  </si>
  <si>
    <t>2013系際盃啦啦隊錦標賽</t>
  </si>
  <si>
    <t>E3</t>
  </si>
  <si>
    <t>學生會財務部長               學生會會長        　　 經費稽查委員會 　　　      課外活動組組長                學務長</t>
  </si>
  <si>
    <t>&lt;漆彩彈&gt;漆彈射擊活動</t>
  </si>
  <si>
    <t>台南滑板社聯合社課及滑板基礎大賽</t>
  </si>
  <si>
    <t>足球社-102學年度足球運動聯賽</t>
  </si>
  <si>
    <t>社團行政費</t>
  </si>
  <si>
    <t>102學年度&lt;自治幹部領導才能研習營&gt;</t>
  </si>
  <si>
    <t>D3</t>
  </si>
  <si>
    <t>E4</t>
  </si>
  <si>
    <t>民謠吉他社-103大專青年巡迴講習會</t>
  </si>
  <si>
    <t>C4</t>
  </si>
  <si>
    <t>跆拳道&lt;中華盃&gt;全國武術功夫錦標賽</t>
  </si>
  <si>
    <t>學生會-103歲寒三友研習會</t>
  </si>
  <si>
    <t>學生議會-2014議事研習營</t>
  </si>
  <si>
    <t>A7</t>
  </si>
  <si>
    <t>A8</t>
  </si>
  <si>
    <t>B3</t>
  </si>
  <si>
    <t>B4</t>
  </si>
  <si>
    <t>本學期利息</t>
  </si>
  <si>
    <t>E2</t>
  </si>
  <si>
    <t>E5</t>
  </si>
  <si>
    <t>系會長期末會議</t>
  </si>
  <si>
    <t>議會期末會議</t>
  </si>
  <si>
    <t>法規定之40%</t>
  </si>
  <si>
    <t>8/30至1/31止</t>
  </si>
  <si>
    <t>一○二學年度第一學期財務總報表</t>
  </si>
  <si>
    <t>系會長期中會議</t>
  </si>
  <si>
    <t>102-2系會長期初會議</t>
  </si>
  <si>
    <t>102-2議會期初會議</t>
  </si>
  <si>
    <t>A9</t>
  </si>
  <si>
    <t>A10</t>
  </si>
  <si>
    <t>製表日期103/02/27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</si>
</sst>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color theme="1"/>
      <name val="新細明體"/>
      <family val="1"/>
    </font>
    <font>
      <b/>
      <sz val="12"/>
      <color theme="1"/>
      <name val="新細明體"/>
      <family val="1"/>
    </font>
    <font>
      <sz val="20"/>
      <color theme="1"/>
      <name val="新細明體"/>
      <family val="1"/>
    </font>
    <font>
      <sz val="16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38" fontId="41" fillId="0" borderId="0" xfId="0" applyNumberFormat="1" applyFont="1" applyBorder="1" applyAlignment="1">
      <alignment vertical="center"/>
    </xf>
    <xf numFmtId="38" fontId="41" fillId="0" borderId="0" xfId="0" applyNumberFormat="1" applyFont="1" applyAlignment="1">
      <alignment vertical="center"/>
    </xf>
    <xf numFmtId="38" fontId="41" fillId="0" borderId="10" xfId="0" applyNumberFormat="1" applyFont="1" applyBorder="1" applyAlignment="1">
      <alignment horizontal="center" vertical="center"/>
    </xf>
    <xf numFmtId="38" fontId="41" fillId="0" borderId="11" xfId="0" applyNumberFormat="1" applyFont="1" applyBorder="1" applyAlignment="1">
      <alignment horizontal="center" vertical="center"/>
    </xf>
    <xf numFmtId="38" fontId="41" fillId="0" borderId="12" xfId="42" applyNumberFormat="1" applyFont="1" applyBorder="1" applyAlignment="1">
      <alignment horizontal="center" vertical="center"/>
    </xf>
    <xf numFmtId="38" fontId="41" fillId="0" borderId="13" xfId="42" applyNumberFormat="1" applyFont="1" applyBorder="1" applyAlignment="1">
      <alignment horizontal="center" vertical="center"/>
    </xf>
    <xf numFmtId="38" fontId="41" fillId="0" borderId="12" xfId="0" applyNumberFormat="1" applyFont="1" applyBorder="1" applyAlignment="1">
      <alignment horizontal="right" vertical="center"/>
    </xf>
    <xf numFmtId="38" fontId="42" fillId="0" borderId="10" xfId="0" applyNumberFormat="1" applyFont="1" applyBorder="1" applyAlignment="1">
      <alignment horizontal="right" vertical="center"/>
    </xf>
    <xf numFmtId="38" fontId="41" fillId="0" borderId="14" xfId="42" applyNumberFormat="1" applyFont="1" applyBorder="1" applyAlignment="1">
      <alignment horizontal="center" vertical="center"/>
    </xf>
    <xf numFmtId="38" fontId="41" fillId="0" borderId="10" xfId="42" applyNumberFormat="1" applyFont="1" applyBorder="1" applyAlignment="1">
      <alignment horizontal="center" vertical="center"/>
    </xf>
    <xf numFmtId="38" fontId="41" fillId="0" borderId="11" xfId="42" applyNumberFormat="1" applyFont="1" applyBorder="1" applyAlignment="1">
      <alignment horizontal="center" vertical="center"/>
    </xf>
    <xf numFmtId="38" fontId="41" fillId="0" borderId="10" xfId="0" applyNumberFormat="1" applyFont="1" applyBorder="1" applyAlignment="1">
      <alignment horizontal="right" vertical="center"/>
    </xf>
    <xf numFmtId="38" fontId="41" fillId="0" borderId="15" xfId="0" applyNumberFormat="1" applyFont="1" applyBorder="1" applyAlignment="1">
      <alignment horizontal="center" vertical="center"/>
    </xf>
    <xf numFmtId="38" fontId="41" fillId="0" borderId="16" xfId="0" applyNumberFormat="1" applyFont="1" applyBorder="1" applyAlignment="1">
      <alignment horizontal="center" vertical="center"/>
    </xf>
    <xf numFmtId="38" fontId="42" fillId="0" borderId="16" xfId="0" applyNumberFormat="1" applyFont="1" applyBorder="1" applyAlignment="1">
      <alignment horizontal="right" vertical="center"/>
    </xf>
    <xf numFmtId="38" fontId="41" fillId="0" borderId="17" xfId="42" applyNumberFormat="1" applyFont="1" applyBorder="1" applyAlignment="1">
      <alignment horizontal="center" vertical="center"/>
    </xf>
    <xf numFmtId="38" fontId="41" fillId="0" borderId="16" xfId="42" applyNumberFormat="1" applyFont="1" applyBorder="1" applyAlignment="1">
      <alignment horizontal="center" vertical="center"/>
    </xf>
    <xf numFmtId="38" fontId="41" fillId="0" borderId="18" xfId="42" applyNumberFormat="1" applyFont="1" applyBorder="1" applyAlignment="1">
      <alignment horizontal="center" vertical="center"/>
    </xf>
    <xf numFmtId="38" fontId="41" fillId="0" borderId="19" xfId="0" applyNumberFormat="1" applyFont="1" applyBorder="1" applyAlignment="1">
      <alignment horizontal="right" vertical="center"/>
    </xf>
    <xf numFmtId="38" fontId="41" fillId="0" borderId="20" xfId="0" applyNumberFormat="1" applyFont="1" applyBorder="1" applyAlignment="1">
      <alignment horizontal="center" vertical="center"/>
    </xf>
    <xf numFmtId="38" fontId="42" fillId="0" borderId="20" xfId="0" applyNumberFormat="1" applyFont="1" applyBorder="1" applyAlignment="1">
      <alignment horizontal="right" vertical="center"/>
    </xf>
    <xf numFmtId="38" fontId="41" fillId="0" borderId="21" xfId="42" applyNumberFormat="1" applyFont="1" applyBorder="1" applyAlignment="1">
      <alignment horizontal="center" vertical="center"/>
    </xf>
    <xf numFmtId="38" fontId="41" fillId="0" borderId="20" xfId="42" applyNumberFormat="1" applyFont="1" applyBorder="1" applyAlignment="1">
      <alignment horizontal="center" vertical="center"/>
    </xf>
    <xf numFmtId="38" fontId="41" fillId="0" borderId="22" xfId="42" applyNumberFormat="1" applyFont="1" applyBorder="1" applyAlignment="1">
      <alignment horizontal="center" vertical="center"/>
    </xf>
    <xf numFmtId="38" fontId="41" fillId="0" borderId="20" xfId="0" applyNumberFormat="1" applyFont="1" applyBorder="1" applyAlignment="1">
      <alignment horizontal="right" vertical="center"/>
    </xf>
    <xf numFmtId="38" fontId="41" fillId="0" borderId="12" xfId="0" applyNumberFormat="1" applyFont="1" applyBorder="1" applyAlignment="1">
      <alignment horizontal="center" vertical="center"/>
    </xf>
    <xf numFmtId="38" fontId="42" fillId="0" borderId="12" xfId="0" applyNumberFormat="1" applyFont="1" applyBorder="1" applyAlignment="1">
      <alignment horizontal="right" vertical="center"/>
    </xf>
    <xf numFmtId="38" fontId="41" fillId="0" borderId="23" xfId="42" applyNumberFormat="1" applyFont="1" applyBorder="1" applyAlignment="1">
      <alignment horizontal="center" vertical="center"/>
    </xf>
    <xf numFmtId="38" fontId="41" fillId="0" borderId="12" xfId="33" applyNumberFormat="1" applyFont="1" applyBorder="1" applyAlignment="1">
      <alignment horizontal="center" vertical="center"/>
      <protection/>
    </xf>
    <xf numFmtId="38" fontId="42" fillId="0" borderId="12" xfId="0" applyNumberFormat="1" applyFont="1" applyBorder="1" applyAlignment="1">
      <alignment vertical="center"/>
    </xf>
    <xf numFmtId="38" fontId="41" fillId="0" borderId="23" xfId="42" applyNumberFormat="1" applyFont="1" applyBorder="1" applyAlignment="1">
      <alignment horizontal="right" vertical="center"/>
    </xf>
    <xf numFmtId="38" fontId="41" fillId="0" borderId="12" xfId="42" applyNumberFormat="1" applyFont="1" applyBorder="1" applyAlignment="1">
      <alignment horizontal="right" vertical="center"/>
    </xf>
    <xf numFmtId="38" fontId="41" fillId="0" borderId="12" xfId="0" applyNumberFormat="1" applyFont="1" applyBorder="1" applyAlignment="1">
      <alignment horizontal="right" vertical="center" wrapText="1"/>
    </xf>
    <xf numFmtId="38" fontId="41" fillId="0" borderId="24" xfId="0" applyNumberFormat="1" applyFont="1" applyBorder="1" applyAlignment="1">
      <alignment horizontal="center" vertical="center"/>
    </xf>
    <xf numFmtId="38" fontId="41" fillId="0" borderId="22" xfId="0" applyNumberFormat="1" applyFont="1" applyBorder="1" applyAlignment="1">
      <alignment horizontal="center" vertical="center"/>
    </xf>
    <xf numFmtId="38" fontId="42" fillId="0" borderId="20" xfId="0" applyNumberFormat="1" applyFont="1" applyBorder="1" applyAlignment="1">
      <alignment vertical="center"/>
    </xf>
    <xf numFmtId="38" fontId="41" fillId="0" borderId="20" xfId="0" applyNumberFormat="1" applyFont="1" applyBorder="1" applyAlignment="1">
      <alignment horizontal="left" vertical="center"/>
    </xf>
    <xf numFmtId="38" fontId="41" fillId="0" borderId="12" xfId="42" applyNumberFormat="1" applyFont="1" applyBorder="1" applyAlignment="1">
      <alignment horizontal="right"/>
    </xf>
    <xf numFmtId="38" fontId="41" fillId="33" borderId="12" xfId="42" applyNumberFormat="1" applyFont="1" applyFill="1" applyBorder="1" applyAlignment="1">
      <alignment horizontal="right"/>
    </xf>
    <xf numFmtId="38" fontId="41" fillId="0" borderId="13" xfId="0" applyNumberFormat="1" applyFont="1" applyBorder="1" applyAlignment="1">
      <alignment horizontal="center" vertical="center"/>
    </xf>
    <xf numFmtId="38" fontId="41" fillId="0" borderId="12" xfId="0" applyNumberFormat="1" applyFont="1" applyBorder="1" applyAlignment="1">
      <alignment horizontal="left" vertical="center"/>
    </xf>
    <xf numFmtId="38" fontId="41" fillId="0" borderId="10" xfId="0" applyNumberFormat="1" applyFont="1" applyBorder="1" applyAlignment="1">
      <alignment horizontal="left" vertical="center"/>
    </xf>
    <xf numFmtId="38" fontId="41" fillId="0" borderId="10" xfId="42" applyNumberFormat="1" applyFont="1" applyBorder="1" applyAlignment="1">
      <alignment horizontal="right" vertical="center"/>
    </xf>
    <xf numFmtId="38" fontId="41" fillId="33" borderId="10" xfId="42" applyNumberFormat="1" applyFont="1" applyFill="1" applyBorder="1" applyAlignment="1">
      <alignment horizontal="right"/>
    </xf>
    <xf numFmtId="38" fontId="41" fillId="0" borderId="10" xfId="42" applyNumberFormat="1" applyFont="1" applyBorder="1" applyAlignment="1">
      <alignment horizontal="right"/>
    </xf>
    <xf numFmtId="38" fontId="41" fillId="0" borderId="12" xfId="33" applyNumberFormat="1" applyFont="1" applyFill="1" applyBorder="1" applyAlignment="1">
      <alignment horizontal="center" vertical="center"/>
      <protection/>
    </xf>
    <xf numFmtId="38" fontId="43" fillId="0" borderId="12" xfId="33" applyNumberFormat="1" applyFont="1" applyFill="1" applyBorder="1" applyAlignment="1">
      <alignment horizontal="center" vertical="center"/>
      <protection/>
    </xf>
    <xf numFmtId="38" fontId="43" fillId="0" borderId="11" xfId="0" applyNumberFormat="1" applyFont="1" applyBorder="1" applyAlignment="1">
      <alignment horizontal="center" vertical="center"/>
    </xf>
    <xf numFmtId="38" fontId="43" fillId="0" borderId="10" xfId="0" applyNumberFormat="1" applyFont="1" applyBorder="1" applyAlignment="1">
      <alignment horizontal="left" vertical="center"/>
    </xf>
    <xf numFmtId="38" fontId="43" fillId="0" borderId="12" xfId="42" applyNumberFormat="1" applyFont="1" applyBorder="1" applyAlignment="1">
      <alignment horizontal="right" vertical="center"/>
    </xf>
    <xf numFmtId="38" fontId="43" fillId="0" borderId="10" xfId="33" applyNumberFormat="1" applyFont="1" applyBorder="1" applyAlignment="1">
      <alignment vertical="center"/>
      <protection/>
    </xf>
    <xf numFmtId="38" fontId="41" fillId="0" borderId="12" xfId="0" applyNumberFormat="1" applyFont="1" applyBorder="1" applyAlignment="1">
      <alignment vertical="center"/>
    </xf>
    <xf numFmtId="38" fontId="41" fillId="0" borderId="25" xfId="0" applyNumberFormat="1" applyFont="1" applyBorder="1" applyAlignment="1">
      <alignment horizontal="center" vertical="center"/>
    </xf>
    <xf numFmtId="38" fontId="41" fillId="0" borderId="10" xfId="0" applyNumberFormat="1" applyFont="1" applyBorder="1" applyAlignment="1">
      <alignment vertical="center"/>
    </xf>
    <xf numFmtId="38" fontId="41" fillId="0" borderId="22" xfId="42" applyNumberFormat="1" applyFont="1" applyBorder="1" applyAlignment="1">
      <alignment horizontal="right" vertical="center"/>
    </xf>
    <xf numFmtId="38" fontId="41" fillId="33" borderId="12" xfId="42" applyNumberFormat="1" applyFont="1" applyFill="1" applyBorder="1" applyAlignment="1">
      <alignment horizontal="right" vertical="center"/>
    </xf>
    <xf numFmtId="38" fontId="41" fillId="33" borderId="10" xfId="42" applyNumberFormat="1" applyFont="1" applyFill="1" applyBorder="1" applyAlignment="1">
      <alignment horizontal="right" vertical="center"/>
    </xf>
    <xf numFmtId="38" fontId="41" fillId="0" borderId="10" xfId="0" applyNumberFormat="1" applyFont="1" applyBorder="1" applyAlignment="1">
      <alignment vertical="center" wrapText="1"/>
    </xf>
    <xf numFmtId="38" fontId="41" fillId="0" borderId="20" xfId="33" applyNumberFormat="1" applyFont="1" applyBorder="1" applyAlignment="1">
      <alignment horizontal="center" vertical="center"/>
      <protection/>
    </xf>
    <xf numFmtId="38" fontId="43" fillId="0" borderId="12" xfId="33" applyNumberFormat="1" applyFont="1" applyBorder="1" applyAlignment="1">
      <alignment horizontal="center" vertical="center"/>
      <protection/>
    </xf>
    <xf numFmtId="38" fontId="43" fillId="0" borderId="12" xfId="33" applyNumberFormat="1" applyFont="1" applyBorder="1" applyAlignment="1">
      <alignment vertical="center"/>
      <protection/>
    </xf>
    <xf numFmtId="38" fontId="43" fillId="0" borderId="10" xfId="0" applyNumberFormat="1" applyFont="1" applyBorder="1" applyAlignment="1">
      <alignment vertical="center"/>
    </xf>
    <xf numFmtId="38" fontId="43" fillId="0" borderId="10" xfId="42" applyNumberFormat="1" applyFont="1" applyBorder="1" applyAlignment="1">
      <alignment horizontal="right" vertical="center"/>
    </xf>
    <xf numFmtId="38" fontId="43" fillId="0" borderId="12" xfId="0" applyNumberFormat="1" applyFont="1" applyBorder="1" applyAlignment="1">
      <alignment horizontal="right" vertical="center"/>
    </xf>
    <xf numFmtId="38" fontId="41" fillId="0" borderId="24" xfId="33" applyNumberFormat="1" applyFont="1" applyBorder="1" applyAlignment="1">
      <alignment horizontal="center" vertical="center"/>
      <protection/>
    </xf>
    <xf numFmtId="38" fontId="41" fillId="0" borderId="20" xfId="42" applyNumberFormat="1" applyFont="1" applyBorder="1" applyAlignment="1">
      <alignment horizontal="right" vertical="center"/>
    </xf>
    <xf numFmtId="38" fontId="43" fillId="0" borderId="12" xfId="0" applyNumberFormat="1" applyFont="1" applyBorder="1" applyAlignment="1">
      <alignment horizontal="center" vertical="center"/>
    </xf>
    <xf numFmtId="38" fontId="43" fillId="0" borderId="12" xfId="0" applyNumberFormat="1" applyFont="1" applyBorder="1" applyAlignment="1">
      <alignment horizontal="left" vertical="center"/>
    </xf>
    <xf numFmtId="38" fontId="41" fillId="0" borderId="10" xfId="33" applyNumberFormat="1" applyFont="1" applyBorder="1" applyAlignment="1">
      <alignment vertical="center"/>
      <protection/>
    </xf>
    <xf numFmtId="38" fontId="41" fillId="0" borderId="26" xfId="42" applyNumberFormat="1" applyFont="1" applyBorder="1" applyAlignment="1">
      <alignment horizontal="right" vertical="center"/>
    </xf>
    <xf numFmtId="38" fontId="41" fillId="0" borderId="13" xfId="42" applyNumberFormat="1" applyFont="1" applyBorder="1" applyAlignment="1">
      <alignment horizontal="right"/>
    </xf>
    <xf numFmtId="38" fontId="41" fillId="0" borderId="13" xfId="42" applyNumberFormat="1" applyFont="1" applyBorder="1" applyAlignment="1">
      <alignment horizontal="right" vertical="center"/>
    </xf>
    <xf numFmtId="38" fontId="41" fillId="0" borderId="11" xfId="0" applyNumberFormat="1" applyFont="1" applyBorder="1" applyAlignment="1">
      <alignment vertical="center"/>
    </xf>
    <xf numFmtId="38" fontId="41" fillId="0" borderId="11" xfId="42" applyNumberFormat="1" applyFont="1" applyBorder="1" applyAlignment="1">
      <alignment horizontal="right" vertical="center"/>
    </xf>
    <xf numFmtId="38" fontId="43" fillId="0" borderId="10" xfId="0" applyNumberFormat="1" applyFont="1" applyBorder="1" applyAlignment="1">
      <alignment horizontal="center" vertical="center"/>
    </xf>
    <xf numFmtId="38" fontId="43" fillId="0" borderId="11" xfId="0" applyNumberFormat="1" applyFont="1" applyBorder="1" applyAlignment="1">
      <alignment vertical="center"/>
    </xf>
    <xf numFmtId="38" fontId="43" fillId="0" borderId="10" xfId="0" applyNumberFormat="1" applyFont="1" applyBorder="1" applyAlignment="1">
      <alignment vertical="center"/>
    </xf>
    <xf numFmtId="38" fontId="43" fillId="0" borderId="11" xfId="42" applyNumberFormat="1" applyFont="1" applyBorder="1" applyAlignment="1">
      <alignment horizontal="right" vertical="center"/>
    </xf>
    <xf numFmtId="38" fontId="43" fillId="0" borderId="24" xfId="0" applyNumberFormat="1" applyFont="1" applyBorder="1" applyAlignment="1">
      <alignment horizontal="center" vertical="center"/>
    </xf>
    <xf numFmtId="38" fontId="43" fillId="0" borderId="13" xfId="42" applyNumberFormat="1" applyFont="1" applyBorder="1" applyAlignment="1">
      <alignment horizontal="right" vertical="center"/>
    </xf>
    <xf numFmtId="38" fontId="43" fillId="33" borderId="12" xfId="42" applyNumberFormat="1" applyFont="1" applyFill="1" applyBorder="1" applyAlignment="1">
      <alignment horizontal="right" vertical="center"/>
    </xf>
    <xf numFmtId="38" fontId="43" fillId="0" borderId="12" xfId="42" applyNumberFormat="1" applyFont="1" applyBorder="1" applyAlignment="1">
      <alignment vertical="center"/>
    </xf>
    <xf numFmtId="38" fontId="43" fillId="0" borderId="13" xfId="42" applyNumberFormat="1" applyFont="1" applyBorder="1" applyAlignment="1">
      <alignment vertical="center"/>
    </xf>
    <xf numFmtId="38" fontId="43" fillId="33" borderId="12" xfId="42" applyNumberFormat="1" applyFont="1" applyFill="1" applyBorder="1" applyAlignment="1">
      <alignment vertical="center"/>
    </xf>
    <xf numFmtId="38" fontId="41" fillId="0" borderId="0" xfId="0" applyNumberFormat="1" applyFont="1" applyBorder="1" applyAlignment="1">
      <alignment horizontal="center" vertical="center"/>
    </xf>
    <xf numFmtId="38" fontId="41" fillId="0" borderId="13" xfId="0" applyNumberFormat="1" applyFont="1" applyBorder="1" applyAlignment="1">
      <alignment vertical="center"/>
    </xf>
    <xf numFmtId="38" fontId="41" fillId="0" borderId="27" xfId="0" applyNumberFormat="1" applyFont="1" applyBorder="1" applyAlignment="1">
      <alignment vertical="center"/>
    </xf>
    <xf numFmtId="38" fontId="41" fillId="0" borderId="23" xfId="0" applyNumberFormat="1" applyFont="1" applyBorder="1" applyAlignment="1">
      <alignment vertical="center"/>
    </xf>
    <xf numFmtId="38" fontId="41" fillId="0" borderId="13" xfId="42" applyNumberFormat="1" applyFont="1" applyBorder="1" applyAlignment="1">
      <alignment vertical="center"/>
    </xf>
    <xf numFmtId="38" fontId="41" fillId="0" borderId="27" xfId="42" applyNumberFormat="1" applyFont="1" applyBorder="1" applyAlignment="1">
      <alignment vertical="center"/>
    </xf>
    <xf numFmtId="38" fontId="41" fillId="0" borderId="23" xfId="0" applyNumberFormat="1" applyFont="1" applyBorder="1" applyAlignment="1">
      <alignment horizontal="right" vertical="center"/>
    </xf>
    <xf numFmtId="38" fontId="41" fillId="0" borderId="0" xfId="0" applyNumberFormat="1" applyFont="1" applyAlignment="1">
      <alignment horizontal="center" vertical="center"/>
    </xf>
    <xf numFmtId="38" fontId="41" fillId="0" borderId="0" xfId="42" applyNumberFormat="1" applyFont="1" applyAlignment="1">
      <alignment vertical="center"/>
    </xf>
    <xf numFmtId="38" fontId="41" fillId="0" borderId="0" xfId="42" applyNumberFormat="1" applyFont="1" applyBorder="1" applyAlignment="1">
      <alignment vertical="center"/>
    </xf>
    <xf numFmtId="38" fontId="41" fillId="0" borderId="0" xfId="0" applyNumberFormat="1" applyFont="1" applyBorder="1" applyAlignment="1">
      <alignment horizontal="right" vertical="center"/>
    </xf>
    <xf numFmtId="38" fontId="41" fillId="0" borderId="25" xfId="0" applyNumberFormat="1" applyFont="1" applyBorder="1" applyAlignment="1">
      <alignment horizontal="center" vertical="center"/>
    </xf>
    <xf numFmtId="38" fontId="41" fillId="0" borderId="10" xfId="33" applyNumberFormat="1" applyFont="1" applyFill="1" applyBorder="1" applyAlignment="1">
      <alignment horizontal="center" vertical="center"/>
      <protection/>
    </xf>
    <xf numFmtId="38" fontId="41" fillId="0" borderId="24" xfId="33" applyNumberFormat="1" applyFont="1" applyFill="1" applyBorder="1" applyAlignment="1">
      <alignment horizontal="center" vertical="center"/>
      <protection/>
    </xf>
    <xf numFmtId="38" fontId="41" fillId="0" borderId="20" xfId="33" applyNumberFormat="1" applyFont="1" applyFill="1" applyBorder="1" applyAlignment="1">
      <alignment horizontal="center" vertical="center"/>
      <protection/>
    </xf>
    <xf numFmtId="38" fontId="41" fillId="0" borderId="10" xfId="33" applyNumberFormat="1" applyFont="1" applyBorder="1" applyAlignment="1">
      <alignment horizontal="center" vertical="center"/>
      <protection/>
    </xf>
    <xf numFmtId="38" fontId="41" fillId="0" borderId="24" xfId="33" applyNumberFormat="1" applyFont="1" applyBorder="1" applyAlignment="1">
      <alignment horizontal="center" vertical="center"/>
      <protection/>
    </xf>
    <xf numFmtId="38" fontId="41" fillId="0" borderId="20" xfId="33" applyNumberFormat="1" applyFont="1" applyBorder="1" applyAlignment="1">
      <alignment horizontal="center" vertical="center"/>
      <protection/>
    </xf>
    <xf numFmtId="38" fontId="41" fillId="0" borderId="13" xfId="42" applyNumberFormat="1" applyFont="1" applyBorder="1" applyAlignment="1">
      <alignment vertical="center"/>
    </xf>
    <xf numFmtId="38" fontId="41" fillId="0" borderId="27" xfId="42" applyNumberFormat="1" applyFont="1" applyBorder="1" applyAlignment="1">
      <alignment vertical="center"/>
    </xf>
    <xf numFmtId="38" fontId="41" fillId="0" borderId="23" xfId="42" applyNumberFormat="1" applyFont="1" applyBorder="1" applyAlignment="1">
      <alignment vertical="center"/>
    </xf>
    <xf numFmtId="38" fontId="44" fillId="0" borderId="11" xfId="0" applyNumberFormat="1" applyFont="1" applyBorder="1" applyAlignment="1">
      <alignment horizontal="center" vertical="center"/>
    </xf>
    <xf numFmtId="38" fontId="41" fillId="0" borderId="25" xfId="0" applyNumberFormat="1" applyFont="1" applyBorder="1" applyAlignment="1">
      <alignment horizontal="center" vertical="center"/>
    </xf>
    <xf numFmtId="38" fontId="41" fillId="0" borderId="14" xfId="0" applyNumberFormat="1" applyFont="1" applyBorder="1" applyAlignment="1">
      <alignment horizontal="center" vertical="center"/>
    </xf>
    <xf numFmtId="38" fontId="41" fillId="0" borderId="26" xfId="0" applyNumberFormat="1" applyFont="1" applyBorder="1" applyAlignment="1">
      <alignment horizontal="center" vertical="center"/>
    </xf>
    <xf numFmtId="38" fontId="41" fillId="0" borderId="0" xfId="0" applyNumberFormat="1" applyFont="1" applyBorder="1" applyAlignment="1">
      <alignment horizontal="center" vertical="center"/>
    </xf>
    <xf numFmtId="38" fontId="41" fillId="0" borderId="28" xfId="0" applyNumberFormat="1" applyFont="1" applyBorder="1" applyAlignment="1">
      <alignment horizontal="center" vertical="center"/>
    </xf>
    <xf numFmtId="38" fontId="45" fillId="0" borderId="22" xfId="0" applyNumberFormat="1" applyFont="1" applyBorder="1" applyAlignment="1">
      <alignment horizontal="center" vertical="center"/>
    </xf>
    <xf numFmtId="38" fontId="45" fillId="0" borderId="29" xfId="0" applyNumberFormat="1" applyFont="1" applyBorder="1" applyAlignment="1">
      <alignment horizontal="center" vertical="center"/>
    </xf>
    <xf numFmtId="38" fontId="45" fillId="0" borderId="21" xfId="0" applyNumberFormat="1" applyFont="1" applyBorder="1" applyAlignment="1">
      <alignment horizontal="center" vertical="center"/>
    </xf>
    <xf numFmtId="38" fontId="41" fillId="0" borderId="10" xfId="0" applyNumberFormat="1" applyFont="1" applyBorder="1" applyAlignment="1">
      <alignment horizontal="center" vertical="center"/>
    </xf>
    <xf numFmtId="38" fontId="41" fillId="0" borderId="24" xfId="0" applyNumberFormat="1" applyFont="1" applyBorder="1" applyAlignment="1">
      <alignment horizontal="center" vertical="center"/>
    </xf>
    <xf numFmtId="38" fontId="41" fillId="0" borderId="20" xfId="0" applyNumberFormat="1" applyFont="1" applyBorder="1" applyAlignment="1">
      <alignment horizontal="center" vertical="center"/>
    </xf>
    <xf numFmtId="38" fontId="41" fillId="0" borderId="13" xfId="42" applyNumberFormat="1" applyFont="1" applyBorder="1" applyAlignment="1">
      <alignment horizontal="right" vertical="center"/>
    </xf>
    <xf numFmtId="38" fontId="41" fillId="0" borderId="27" xfId="42" applyNumberFormat="1" applyFont="1" applyBorder="1" applyAlignment="1">
      <alignment horizontal="right" vertical="center"/>
    </xf>
    <xf numFmtId="38" fontId="41" fillId="0" borderId="23" xfId="42" applyNumberFormat="1" applyFont="1" applyBorder="1" applyAlignment="1">
      <alignment horizontal="right" vertical="center"/>
    </xf>
    <xf numFmtId="38" fontId="41" fillId="0" borderId="13" xfId="0" applyNumberFormat="1" applyFont="1" applyBorder="1" applyAlignment="1">
      <alignment horizontal="right" vertical="center"/>
    </xf>
    <xf numFmtId="38" fontId="41" fillId="0" borderId="27" xfId="0" applyNumberFormat="1" applyFont="1" applyBorder="1" applyAlignment="1">
      <alignment horizontal="right" vertical="center"/>
    </xf>
    <xf numFmtId="38" fontId="41" fillId="0" borderId="23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="80" zoomScaleNormal="80" workbookViewId="0" topLeftCell="A22">
      <selection activeCell="C33" sqref="C33"/>
    </sheetView>
  </sheetViews>
  <sheetFormatPr defaultColWidth="9.00390625" defaultRowHeight="16.5"/>
  <cols>
    <col min="1" max="1" width="21.625" style="2" customWidth="1"/>
    <col min="2" max="2" width="4.25390625" style="92" customWidth="1"/>
    <col min="3" max="3" width="34.875" style="2" customWidth="1"/>
    <col min="4" max="4" width="13.50390625" style="93" customWidth="1"/>
    <col min="5" max="5" width="13.625" style="93" customWidth="1"/>
    <col min="6" max="6" width="13.50390625" style="93" customWidth="1"/>
    <col min="7" max="7" width="13.75390625" style="94" customWidth="1"/>
    <col min="8" max="8" width="36.00390625" style="95" customWidth="1"/>
    <col min="9" max="9" width="12.50390625" style="1" bestFit="1" customWidth="1"/>
    <col min="10" max="10" width="10.875" style="1" bestFit="1" customWidth="1"/>
    <col min="11" max="20" width="9.00390625" style="1" customWidth="1"/>
    <col min="21" max="16384" width="9.00390625" style="2" customWidth="1"/>
  </cols>
  <sheetData>
    <row r="1" spans="1:8" ht="16.5" customHeight="1">
      <c r="A1" s="106" t="s">
        <v>44</v>
      </c>
      <c r="B1" s="107"/>
      <c r="C1" s="107"/>
      <c r="D1" s="107"/>
      <c r="E1" s="107"/>
      <c r="F1" s="107"/>
      <c r="G1" s="107"/>
      <c r="H1" s="108"/>
    </row>
    <row r="2" spans="1:8" ht="16.5">
      <c r="A2" s="109"/>
      <c r="B2" s="110"/>
      <c r="C2" s="110"/>
      <c r="D2" s="110"/>
      <c r="E2" s="110"/>
      <c r="F2" s="110"/>
      <c r="G2" s="110"/>
      <c r="H2" s="111"/>
    </row>
    <row r="3" spans="1:8" ht="21">
      <c r="A3" s="112" t="s">
        <v>84</v>
      </c>
      <c r="B3" s="113"/>
      <c r="C3" s="113"/>
      <c r="D3" s="113"/>
      <c r="E3" s="113"/>
      <c r="F3" s="113"/>
      <c r="G3" s="113"/>
      <c r="H3" s="114"/>
    </row>
    <row r="4" spans="1:8" ht="16.5">
      <c r="A4" s="3"/>
      <c r="B4" s="4" t="s">
        <v>0</v>
      </c>
      <c r="C4" s="3" t="s">
        <v>1</v>
      </c>
      <c r="D4" s="5" t="s">
        <v>2</v>
      </c>
      <c r="E4" s="5" t="s">
        <v>11</v>
      </c>
      <c r="F4" s="6" t="s">
        <v>3</v>
      </c>
      <c r="G4" s="5" t="s">
        <v>10</v>
      </c>
      <c r="H4" s="7" t="s">
        <v>4</v>
      </c>
    </row>
    <row r="5" spans="1:8" ht="20.25" thickBot="1">
      <c r="A5" s="3" t="s">
        <v>41</v>
      </c>
      <c r="B5" s="4"/>
      <c r="C5" s="8">
        <v>2345452</v>
      </c>
      <c r="D5" s="9"/>
      <c r="E5" s="10"/>
      <c r="F5" s="11"/>
      <c r="G5" s="10"/>
      <c r="H5" s="12" t="s">
        <v>42</v>
      </c>
    </row>
    <row r="6" spans="1:8" ht="20.25" thickBot="1">
      <c r="A6" s="13" t="s">
        <v>23</v>
      </c>
      <c r="B6" s="14"/>
      <c r="C6" s="15">
        <v>1172726</v>
      </c>
      <c r="D6" s="16"/>
      <c r="E6" s="17"/>
      <c r="F6" s="18"/>
      <c r="G6" s="17"/>
      <c r="H6" s="19" t="s">
        <v>48</v>
      </c>
    </row>
    <row r="7" spans="1:8" ht="19.5">
      <c r="A7" s="20" t="s">
        <v>30</v>
      </c>
      <c r="B7" s="20"/>
      <c r="C7" s="21">
        <v>23455</v>
      </c>
      <c r="D7" s="22"/>
      <c r="E7" s="23"/>
      <c r="F7" s="24"/>
      <c r="G7" s="23"/>
      <c r="H7" s="25" t="s">
        <v>49</v>
      </c>
    </row>
    <row r="8" spans="1:8" ht="19.5">
      <c r="A8" s="26" t="s">
        <v>31</v>
      </c>
      <c r="B8" s="26"/>
      <c r="C8" s="27">
        <v>23455</v>
      </c>
      <c r="D8" s="28"/>
      <c r="E8" s="5"/>
      <c r="F8" s="6"/>
      <c r="G8" s="5"/>
      <c r="H8" s="7" t="s">
        <v>33</v>
      </c>
    </row>
    <row r="9" spans="1:8" ht="19.5">
      <c r="A9" s="29" t="s">
        <v>32</v>
      </c>
      <c r="B9" s="26"/>
      <c r="C9" s="30">
        <v>469090</v>
      </c>
      <c r="D9" s="31"/>
      <c r="E9" s="32"/>
      <c r="F9" s="6"/>
      <c r="G9" s="5"/>
      <c r="H9" s="33" t="s">
        <v>82</v>
      </c>
    </row>
    <row r="10" spans="1:8" ht="19.5">
      <c r="A10" s="29" t="s">
        <v>28</v>
      </c>
      <c r="B10" s="26"/>
      <c r="C10" s="30">
        <v>181818</v>
      </c>
      <c r="D10" s="31"/>
      <c r="E10" s="32"/>
      <c r="F10" s="6"/>
      <c r="G10" s="5"/>
      <c r="H10" s="33" t="s">
        <v>43</v>
      </c>
    </row>
    <row r="11" spans="1:8" ht="19.5">
      <c r="A11" s="29" t="s">
        <v>22</v>
      </c>
      <c r="B11" s="26"/>
      <c r="C11" s="30">
        <v>102000</v>
      </c>
      <c r="D11" s="31"/>
      <c r="E11" s="32"/>
      <c r="F11" s="6"/>
      <c r="G11" s="5"/>
      <c r="H11" s="33" t="s">
        <v>35</v>
      </c>
    </row>
    <row r="12" spans="1:8" ht="19.5">
      <c r="A12" s="29" t="s">
        <v>29</v>
      </c>
      <c r="B12" s="26"/>
      <c r="C12" s="30">
        <v>68000</v>
      </c>
      <c r="D12" s="31"/>
      <c r="E12" s="32"/>
      <c r="F12" s="6"/>
      <c r="G12" s="5"/>
      <c r="H12" s="33" t="s">
        <v>34</v>
      </c>
    </row>
    <row r="13" spans="1:8" ht="19.5">
      <c r="A13" s="26" t="s">
        <v>13</v>
      </c>
      <c r="B13" s="26"/>
      <c r="C13" s="30">
        <v>304908</v>
      </c>
      <c r="D13" s="31"/>
      <c r="E13" s="32"/>
      <c r="F13" s="6"/>
      <c r="G13" s="5"/>
      <c r="H13" s="33" t="s">
        <v>50</v>
      </c>
    </row>
    <row r="14" spans="1:8" ht="19.5">
      <c r="A14" s="34"/>
      <c r="B14" s="35"/>
      <c r="C14" s="36"/>
      <c r="D14" s="31"/>
      <c r="E14" s="32"/>
      <c r="F14" s="6"/>
      <c r="G14" s="5"/>
      <c r="H14" s="33"/>
    </row>
    <row r="15" spans="1:8" ht="16.5">
      <c r="A15" s="97" t="s">
        <v>6</v>
      </c>
      <c r="B15" s="35" t="s">
        <v>7</v>
      </c>
      <c r="C15" s="37" t="s">
        <v>85</v>
      </c>
      <c r="D15" s="32">
        <v>6636</v>
      </c>
      <c r="E15" s="32">
        <v>6650</v>
      </c>
      <c r="F15" s="38">
        <v>6636</v>
      </c>
      <c r="G15" s="39">
        <f aca="true" t="shared" si="0" ref="G15:G22">D15-F15</f>
        <v>0</v>
      </c>
      <c r="H15" s="7"/>
    </row>
    <row r="16" spans="1:8" ht="16.5">
      <c r="A16" s="98"/>
      <c r="B16" s="40" t="s">
        <v>27</v>
      </c>
      <c r="C16" s="41" t="s">
        <v>36</v>
      </c>
      <c r="D16" s="32">
        <v>3581</v>
      </c>
      <c r="E16" s="32">
        <v>3310</v>
      </c>
      <c r="F16" s="38">
        <v>3210</v>
      </c>
      <c r="G16" s="39">
        <f t="shared" si="0"/>
        <v>371</v>
      </c>
      <c r="H16" s="7"/>
    </row>
    <row r="17" spans="1:8" ht="16.5">
      <c r="A17" s="98"/>
      <c r="B17" s="4" t="s">
        <v>38</v>
      </c>
      <c r="C17" s="42" t="s">
        <v>45</v>
      </c>
      <c r="D17" s="43">
        <v>1200</v>
      </c>
      <c r="E17" s="43">
        <v>615</v>
      </c>
      <c r="F17" s="38">
        <v>615</v>
      </c>
      <c r="G17" s="39">
        <f t="shared" si="0"/>
        <v>585</v>
      </c>
      <c r="H17" s="7"/>
    </row>
    <row r="18" spans="1:8" ht="16.5">
      <c r="A18" s="98"/>
      <c r="B18" s="4" t="s">
        <v>39</v>
      </c>
      <c r="C18" s="42" t="s">
        <v>52</v>
      </c>
      <c r="D18" s="43">
        <v>63000</v>
      </c>
      <c r="E18" s="43">
        <v>61031</v>
      </c>
      <c r="F18" s="38">
        <v>61031</v>
      </c>
      <c r="G18" s="44">
        <f t="shared" si="0"/>
        <v>1969</v>
      </c>
      <c r="H18" s="7"/>
    </row>
    <row r="19" spans="1:8" ht="16.5">
      <c r="A19" s="98"/>
      <c r="B19" s="4" t="s">
        <v>56</v>
      </c>
      <c r="C19" s="42" t="s">
        <v>55</v>
      </c>
      <c r="D19" s="43">
        <v>165000</v>
      </c>
      <c r="E19" s="43">
        <v>165000</v>
      </c>
      <c r="F19" s="38">
        <v>165000</v>
      </c>
      <c r="G19" s="44">
        <f t="shared" si="0"/>
        <v>0</v>
      </c>
      <c r="H19" s="7"/>
    </row>
    <row r="20" spans="1:8" ht="16.5">
      <c r="A20" s="98"/>
      <c r="B20" s="4" t="s">
        <v>57</v>
      </c>
      <c r="C20" s="41" t="s">
        <v>61</v>
      </c>
      <c r="D20" s="43">
        <v>90300</v>
      </c>
      <c r="E20" s="43">
        <v>37216</v>
      </c>
      <c r="F20" s="45">
        <v>37216</v>
      </c>
      <c r="G20" s="44">
        <f t="shared" si="0"/>
        <v>53084</v>
      </c>
      <c r="H20" s="7"/>
    </row>
    <row r="21" spans="1:8" ht="16.5">
      <c r="A21" s="98"/>
      <c r="B21" s="4" t="s">
        <v>73</v>
      </c>
      <c r="C21" s="37" t="s">
        <v>80</v>
      </c>
      <c r="D21" s="43">
        <v>26297</v>
      </c>
      <c r="E21" s="43">
        <v>26653</v>
      </c>
      <c r="F21" s="45">
        <v>26297</v>
      </c>
      <c r="G21" s="44">
        <f t="shared" si="0"/>
        <v>0</v>
      </c>
      <c r="H21" s="7"/>
    </row>
    <row r="22" spans="1:8" ht="16.5">
      <c r="A22" s="98"/>
      <c r="B22" s="4" t="s">
        <v>74</v>
      </c>
      <c r="C22" s="41" t="s">
        <v>81</v>
      </c>
      <c r="D22" s="43">
        <v>3654</v>
      </c>
      <c r="E22" s="43">
        <v>3554</v>
      </c>
      <c r="F22" s="45">
        <v>3554</v>
      </c>
      <c r="G22" s="44">
        <f t="shared" si="0"/>
        <v>100</v>
      </c>
      <c r="H22" s="7"/>
    </row>
    <row r="23" spans="1:8" ht="16.5">
      <c r="A23" s="98"/>
      <c r="B23" s="4" t="s">
        <v>88</v>
      </c>
      <c r="C23" s="42" t="s">
        <v>86</v>
      </c>
      <c r="D23" s="43">
        <v>6636</v>
      </c>
      <c r="E23" s="43">
        <v>6113</v>
      </c>
      <c r="F23" s="45">
        <v>6113</v>
      </c>
      <c r="G23" s="44">
        <v>523</v>
      </c>
      <c r="H23" s="7"/>
    </row>
    <row r="24" spans="1:8" ht="16.5">
      <c r="A24" s="99"/>
      <c r="B24" s="4" t="s">
        <v>89</v>
      </c>
      <c r="C24" s="41" t="s">
        <v>87</v>
      </c>
      <c r="D24" s="43">
        <v>3581</v>
      </c>
      <c r="E24" s="43">
        <v>3170</v>
      </c>
      <c r="F24" s="45">
        <v>3170</v>
      </c>
      <c r="G24" s="44">
        <v>411</v>
      </c>
      <c r="H24" s="7"/>
    </row>
    <row r="25" spans="1:8" ht="16.5">
      <c r="A25" s="46"/>
      <c r="B25" s="4"/>
      <c r="C25" s="42"/>
      <c r="D25" s="43"/>
      <c r="E25" s="43"/>
      <c r="F25" s="45"/>
      <c r="G25" s="44"/>
      <c r="H25" s="7"/>
    </row>
    <row r="26" spans="1:38" s="1" customFormat="1" ht="16.5">
      <c r="A26" s="47" t="s">
        <v>9</v>
      </c>
      <c r="B26" s="48"/>
      <c r="C26" s="49"/>
      <c r="D26" s="43">
        <f>SUM(D15:D24)</f>
        <v>369885</v>
      </c>
      <c r="E26" s="43">
        <f>SUM(E15:E24)</f>
        <v>313312</v>
      </c>
      <c r="F26" s="43">
        <f>SUM(F15:F24)</f>
        <v>312842</v>
      </c>
      <c r="G26" s="43">
        <f>SUM(G15:G24)</f>
        <v>57043</v>
      </c>
      <c r="H26" s="5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1" customFormat="1" ht="16.5">
      <c r="A27" s="51"/>
      <c r="B27" s="26"/>
      <c r="C27" s="52"/>
      <c r="D27" s="32"/>
      <c r="E27" s="32"/>
      <c r="F27" s="32"/>
      <c r="G27" s="32" t="s">
        <v>21</v>
      </c>
      <c r="H27" s="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1" customFormat="1" ht="16.5">
      <c r="A28" s="100" t="s">
        <v>16</v>
      </c>
      <c r="B28" s="53" t="s">
        <v>18</v>
      </c>
      <c r="C28" s="54" t="s">
        <v>63</v>
      </c>
      <c r="D28" s="43">
        <v>8000</v>
      </c>
      <c r="E28" s="43">
        <v>9000</v>
      </c>
      <c r="F28" s="55">
        <v>8000</v>
      </c>
      <c r="G28" s="56">
        <f>D28-F28</f>
        <v>0</v>
      </c>
      <c r="H28" s="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1" customFormat="1" ht="16.5">
      <c r="A29" s="101"/>
      <c r="B29" s="53" t="s">
        <v>40</v>
      </c>
      <c r="C29" s="54" t="s">
        <v>68</v>
      </c>
      <c r="D29" s="43">
        <v>7000</v>
      </c>
      <c r="E29" s="43">
        <v>7000</v>
      </c>
      <c r="F29" s="55">
        <v>7000</v>
      </c>
      <c r="G29" s="57">
        <f>D29-F29</f>
        <v>0</v>
      </c>
      <c r="H29" s="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8" ht="16.5">
      <c r="A30" s="101"/>
      <c r="B30" s="53" t="s">
        <v>75</v>
      </c>
      <c r="C30" s="58" t="s">
        <v>71</v>
      </c>
      <c r="D30" s="43">
        <v>11945</v>
      </c>
      <c r="E30" s="43">
        <v>4705</v>
      </c>
      <c r="F30" s="55">
        <v>4705</v>
      </c>
      <c r="G30" s="43">
        <v>7240</v>
      </c>
      <c r="H30" s="7"/>
    </row>
    <row r="31" spans="1:8" ht="16.5">
      <c r="A31" s="102"/>
      <c r="B31" s="53" t="s">
        <v>76</v>
      </c>
      <c r="C31" s="58" t="s">
        <v>72</v>
      </c>
      <c r="D31" s="43">
        <v>9701</v>
      </c>
      <c r="E31" s="43">
        <v>7383</v>
      </c>
      <c r="F31" s="55">
        <v>7383</v>
      </c>
      <c r="G31" s="43">
        <v>2318</v>
      </c>
      <c r="H31" s="7"/>
    </row>
    <row r="32" spans="1:8" ht="16.5">
      <c r="A32" s="59"/>
      <c r="B32" s="53"/>
      <c r="C32" s="58"/>
      <c r="D32" s="43"/>
      <c r="E32" s="43"/>
      <c r="F32" s="55"/>
      <c r="G32" s="43"/>
      <c r="H32" s="7"/>
    </row>
    <row r="33" spans="1:8" ht="16.5">
      <c r="A33" s="60" t="s">
        <v>9</v>
      </c>
      <c r="B33" s="53"/>
      <c r="C33" s="58"/>
      <c r="D33" s="43">
        <f>SUM(D28:D31)</f>
        <v>36646</v>
      </c>
      <c r="E33" s="43">
        <f>SUM(E28:E31)</f>
        <v>28088</v>
      </c>
      <c r="F33" s="43">
        <f>SUM(F28:F31)</f>
        <v>27088</v>
      </c>
      <c r="G33" s="43">
        <f>SUM(G28:G31)</f>
        <v>9558</v>
      </c>
      <c r="H33" s="50"/>
    </row>
    <row r="34" spans="1:8" ht="16.5">
      <c r="A34" s="60"/>
      <c r="B34" s="96"/>
      <c r="C34" s="58"/>
      <c r="D34" s="43"/>
      <c r="E34" s="43"/>
      <c r="F34" s="43"/>
      <c r="G34" s="43"/>
      <c r="H34" s="50"/>
    </row>
    <row r="35" spans="1:8" ht="16.5">
      <c r="A35" s="61"/>
      <c r="B35" s="53"/>
      <c r="C35" s="62"/>
      <c r="D35" s="63"/>
      <c r="E35" s="63"/>
      <c r="F35" s="50"/>
      <c r="G35" s="63"/>
      <c r="H35" s="64"/>
    </row>
    <row r="36" spans="1:8" ht="16.5">
      <c r="A36" s="100" t="s">
        <v>15</v>
      </c>
      <c r="B36" s="26" t="s">
        <v>8</v>
      </c>
      <c r="C36" s="52" t="s">
        <v>62</v>
      </c>
      <c r="D36" s="32">
        <v>1500</v>
      </c>
      <c r="E36" s="32">
        <v>1500</v>
      </c>
      <c r="F36" s="32">
        <v>1500</v>
      </c>
      <c r="G36" s="32">
        <v>0</v>
      </c>
      <c r="H36" s="7"/>
    </row>
    <row r="37" spans="1:8" ht="16.5">
      <c r="A37" s="101"/>
      <c r="B37" s="26" t="s">
        <v>20</v>
      </c>
      <c r="C37" s="52" t="s">
        <v>51</v>
      </c>
      <c r="D37" s="32">
        <v>1500</v>
      </c>
      <c r="E37" s="32">
        <v>1227</v>
      </c>
      <c r="F37" s="32">
        <v>1227</v>
      </c>
      <c r="G37" s="32">
        <f>D37-F37</f>
        <v>273</v>
      </c>
      <c r="H37" s="7"/>
    </row>
    <row r="38" spans="1:8" s="1" customFormat="1" ht="16.5">
      <c r="A38" s="101"/>
      <c r="B38" s="26" t="s">
        <v>54</v>
      </c>
      <c r="C38" s="52" t="s">
        <v>53</v>
      </c>
      <c r="D38" s="7">
        <v>1500</v>
      </c>
      <c r="E38" s="7">
        <v>1500</v>
      </c>
      <c r="F38" s="7">
        <v>1500</v>
      </c>
      <c r="G38" s="32">
        <f>D38-F38</f>
        <v>0</v>
      </c>
      <c r="H38" s="32"/>
    </row>
    <row r="39" spans="1:8" s="1" customFormat="1" ht="16.5">
      <c r="A39" s="101"/>
      <c r="B39" s="26" t="s">
        <v>69</v>
      </c>
      <c r="C39" s="52" t="s">
        <v>70</v>
      </c>
      <c r="D39" s="7">
        <v>1440</v>
      </c>
      <c r="E39" s="7">
        <v>1320</v>
      </c>
      <c r="F39" s="7">
        <v>1320</v>
      </c>
      <c r="G39" s="32">
        <f>D39-F39</f>
        <v>120</v>
      </c>
      <c r="H39" s="7"/>
    </row>
    <row r="40" spans="1:8" s="1" customFormat="1" ht="16.5">
      <c r="A40" s="65"/>
      <c r="B40" s="26"/>
      <c r="C40" s="52"/>
      <c r="D40" s="7"/>
      <c r="E40" s="7"/>
      <c r="F40" s="7"/>
      <c r="G40" s="32"/>
      <c r="H40" s="66"/>
    </row>
    <row r="41" spans="1:8" s="1" customFormat="1" ht="16.5">
      <c r="A41" s="60" t="s">
        <v>5</v>
      </c>
      <c r="B41" s="67"/>
      <c r="C41" s="68"/>
      <c r="D41" s="32">
        <f>SUM(D36:D39)</f>
        <v>5940</v>
      </c>
      <c r="E41" s="32">
        <f>SUM(E36:E39)</f>
        <v>5547</v>
      </c>
      <c r="F41" s="32">
        <f>SUM(F36:F39)</f>
        <v>5547</v>
      </c>
      <c r="G41" s="32">
        <f>SUM(G36:G39)</f>
        <v>393</v>
      </c>
      <c r="H41" s="66"/>
    </row>
    <row r="42" spans="1:8" s="1" customFormat="1" ht="17.25" customHeight="1">
      <c r="A42" s="69"/>
      <c r="B42" s="48"/>
      <c r="C42" s="54"/>
      <c r="D42" s="43"/>
      <c r="E42" s="43"/>
      <c r="F42" s="70"/>
      <c r="G42" s="32"/>
      <c r="H42" s="7"/>
    </row>
    <row r="43" spans="1:8" s="1" customFormat="1" ht="15.75" customHeight="1">
      <c r="A43" s="115" t="s">
        <v>12</v>
      </c>
      <c r="B43" s="4" t="s">
        <v>14</v>
      </c>
      <c r="C43" s="52" t="s">
        <v>30</v>
      </c>
      <c r="D43" s="32">
        <v>23455</v>
      </c>
      <c r="E43" s="32">
        <v>23455</v>
      </c>
      <c r="F43" s="71">
        <v>23455</v>
      </c>
      <c r="G43" s="38">
        <v>0</v>
      </c>
      <c r="H43" s="7"/>
    </row>
    <row r="44" spans="1:8" s="1" customFormat="1" ht="15.75" customHeight="1">
      <c r="A44" s="116"/>
      <c r="B44" s="40" t="s">
        <v>19</v>
      </c>
      <c r="C44" s="54" t="s">
        <v>31</v>
      </c>
      <c r="D44" s="43">
        <v>23455</v>
      </c>
      <c r="E44" s="43">
        <v>23455</v>
      </c>
      <c r="F44" s="71">
        <v>23455</v>
      </c>
      <c r="G44" s="38">
        <v>0</v>
      </c>
      <c r="H44" s="7"/>
    </row>
    <row r="45" spans="1:8" s="1" customFormat="1" ht="16.5">
      <c r="A45" s="116"/>
      <c r="B45" s="40" t="s">
        <v>66</v>
      </c>
      <c r="C45" s="54" t="s">
        <v>64</v>
      </c>
      <c r="D45" s="43">
        <v>68000</v>
      </c>
      <c r="E45" s="43">
        <v>38000</v>
      </c>
      <c r="F45" s="72">
        <v>38000</v>
      </c>
      <c r="G45" s="32">
        <f>D45-F45</f>
        <v>30000</v>
      </c>
      <c r="H45" s="52"/>
    </row>
    <row r="46" spans="1:8" s="1" customFormat="1" ht="16.5">
      <c r="A46" s="34"/>
      <c r="B46" s="4"/>
      <c r="C46" s="73"/>
      <c r="D46" s="43"/>
      <c r="E46" s="43"/>
      <c r="F46" s="74"/>
      <c r="G46" s="43"/>
      <c r="H46" s="52"/>
    </row>
    <row r="47" spans="1:8" s="1" customFormat="1" ht="16.5">
      <c r="A47" s="75" t="s">
        <v>5</v>
      </c>
      <c r="B47" s="4"/>
      <c r="C47" s="76"/>
      <c r="D47" s="43">
        <f>SUM(D43:D45)</f>
        <v>114910</v>
      </c>
      <c r="E47" s="43">
        <f>SUM(E43:E45)</f>
        <v>84910</v>
      </c>
      <c r="F47" s="43">
        <f>SUM(F43:F45)</f>
        <v>84910</v>
      </c>
      <c r="G47" s="43">
        <f>SUM(G43:G45)</f>
        <v>30000</v>
      </c>
      <c r="H47" s="7"/>
    </row>
    <row r="48" spans="1:8" s="1" customFormat="1" ht="16.5">
      <c r="A48" s="77"/>
      <c r="B48" s="4"/>
      <c r="C48" s="76"/>
      <c r="D48" s="63"/>
      <c r="E48" s="63"/>
      <c r="F48" s="78"/>
      <c r="G48" s="63"/>
      <c r="H48" s="7"/>
    </row>
    <row r="49" spans="1:8" s="1" customFormat="1" ht="16.5">
      <c r="A49" s="115" t="s">
        <v>13</v>
      </c>
      <c r="B49" s="4" t="s">
        <v>37</v>
      </c>
      <c r="C49" s="73" t="s">
        <v>46</v>
      </c>
      <c r="D49" s="43">
        <v>0</v>
      </c>
      <c r="E49" s="43">
        <v>0</v>
      </c>
      <c r="F49" s="74">
        <v>0</v>
      </c>
      <c r="G49" s="43">
        <v>272028</v>
      </c>
      <c r="H49" s="7" t="s">
        <v>83</v>
      </c>
    </row>
    <row r="50" spans="1:8" s="1" customFormat="1" ht="16.5">
      <c r="A50" s="116"/>
      <c r="B50" s="4" t="s">
        <v>78</v>
      </c>
      <c r="C50" s="73" t="s">
        <v>77</v>
      </c>
      <c r="D50" s="43">
        <v>0</v>
      </c>
      <c r="E50" s="43">
        <v>0</v>
      </c>
      <c r="F50" s="74">
        <v>0</v>
      </c>
      <c r="G50" s="43">
        <v>1425</v>
      </c>
      <c r="H50" s="7"/>
    </row>
    <row r="51" spans="1:8" s="1" customFormat="1" ht="16.5">
      <c r="A51" s="116"/>
      <c r="B51" s="4" t="s">
        <v>59</v>
      </c>
      <c r="C51" s="42" t="s">
        <v>55</v>
      </c>
      <c r="D51" s="7">
        <v>150000</v>
      </c>
      <c r="E51" s="7">
        <v>150000</v>
      </c>
      <c r="F51" s="7">
        <v>150000</v>
      </c>
      <c r="G51" s="32">
        <f>D51-F51</f>
        <v>0</v>
      </c>
      <c r="H51" s="7"/>
    </row>
    <row r="52" spans="1:8" s="1" customFormat="1" ht="16.5">
      <c r="A52" s="116"/>
      <c r="B52" s="4" t="s">
        <v>67</v>
      </c>
      <c r="C52" s="73" t="s">
        <v>58</v>
      </c>
      <c r="D52" s="43">
        <v>144007</v>
      </c>
      <c r="E52" s="43">
        <v>115070</v>
      </c>
      <c r="F52" s="74">
        <v>115007</v>
      </c>
      <c r="G52" s="43">
        <f>D52-F52</f>
        <v>29000</v>
      </c>
      <c r="H52" s="7"/>
    </row>
    <row r="53" spans="1:8" s="1" customFormat="1" ht="16.5">
      <c r="A53" s="117"/>
      <c r="B53" s="4" t="s">
        <v>79</v>
      </c>
      <c r="C53" s="73" t="s">
        <v>65</v>
      </c>
      <c r="D53" s="43">
        <v>120645</v>
      </c>
      <c r="E53" s="43">
        <v>110626</v>
      </c>
      <c r="F53" s="74">
        <v>110626</v>
      </c>
      <c r="G53" s="43">
        <f>D53-F53</f>
        <v>10019</v>
      </c>
      <c r="H53" s="7"/>
    </row>
    <row r="54" spans="1:8" s="1" customFormat="1" ht="16.5">
      <c r="A54" s="34"/>
      <c r="B54" s="4"/>
      <c r="C54" s="73"/>
      <c r="D54" s="43"/>
      <c r="E54" s="43"/>
      <c r="F54" s="74"/>
      <c r="G54" s="43"/>
      <c r="H54" s="7"/>
    </row>
    <row r="55" spans="1:8" s="1" customFormat="1" ht="16.5">
      <c r="A55" s="79" t="s">
        <v>9</v>
      </c>
      <c r="B55" s="4"/>
      <c r="C55" s="73"/>
      <c r="D55" s="43">
        <f>SUM(D49:D53)</f>
        <v>414652</v>
      </c>
      <c r="E55" s="43">
        <f>SUM(E49:E53)</f>
        <v>375696</v>
      </c>
      <c r="F55" s="43">
        <f>SUM(F49:F53)</f>
        <v>375633</v>
      </c>
      <c r="G55" s="43">
        <f>SUM(G49:G53)</f>
        <v>312472</v>
      </c>
      <c r="H55" s="7"/>
    </row>
    <row r="56" spans="1:38" s="1" customFormat="1" ht="16.5">
      <c r="A56" s="77"/>
      <c r="B56" s="48"/>
      <c r="C56" s="76"/>
      <c r="D56" s="50"/>
      <c r="E56" s="50"/>
      <c r="F56" s="80"/>
      <c r="G56" s="81"/>
      <c r="H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s="1" customFormat="1" ht="16.5">
      <c r="A57" s="75" t="s">
        <v>17</v>
      </c>
      <c r="B57" s="48"/>
      <c r="C57" s="76"/>
      <c r="D57" s="32">
        <f>D55+D47+D41+D33+D26</f>
        <v>942033</v>
      </c>
      <c r="E57" s="32">
        <f>E55+E47+E41+E33+E26</f>
        <v>807553</v>
      </c>
      <c r="F57" s="32">
        <f>F55+F47+F41+F33+F26</f>
        <v>806020</v>
      </c>
      <c r="G57" s="32">
        <f>G55+G47+G41+G33+G26</f>
        <v>409466</v>
      </c>
      <c r="H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s="1" customFormat="1" ht="16.5">
      <c r="A58" s="77"/>
      <c r="B58" s="48"/>
      <c r="C58" s="76"/>
      <c r="D58" s="82"/>
      <c r="E58" s="82"/>
      <c r="F58" s="83"/>
      <c r="G58" s="84"/>
      <c r="H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8" ht="16.5">
      <c r="A59" s="26" t="s">
        <v>24</v>
      </c>
      <c r="B59" s="3"/>
      <c r="C59" s="121">
        <f>F57</f>
        <v>806020</v>
      </c>
      <c r="D59" s="122"/>
      <c r="E59" s="122"/>
      <c r="F59" s="122"/>
      <c r="G59" s="122"/>
      <c r="H59" s="123"/>
    </row>
    <row r="60" spans="1:8" ht="16.5">
      <c r="A60" s="85" t="s">
        <v>25</v>
      </c>
      <c r="B60" s="4"/>
      <c r="C60" s="118">
        <f>C5-C59+G49+G50</f>
        <v>1812885</v>
      </c>
      <c r="D60" s="119"/>
      <c r="E60" s="119"/>
      <c r="F60" s="119"/>
      <c r="G60" s="119"/>
      <c r="H60" s="120"/>
    </row>
    <row r="61" spans="1:8" ht="16.5">
      <c r="A61" s="40"/>
      <c r="B61" s="40" t="s">
        <v>26</v>
      </c>
      <c r="C61" s="103" t="s">
        <v>47</v>
      </c>
      <c r="D61" s="104"/>
      <c r="E61" s="104"/>
      <c r="F61" s="104"/>
      <c r="G61" s="104"/>
      <c r="H61" s="105"/>
    </row>
    <row r="62" spans="1:8" ht="16.5">
      <c r="A62" s="86" t="s">
        <v>60</v>
      </c>
      <c r="B62" s="87"/>
      <c r="C62" s="88"/>
      <c r="D62" s="89"/>
      <c r="E62" s="90"/>
      <c r="F62" s="90"/>
      <c r="G62" s="90"/>
      <c r="H62" s="91" t="s">
        <v>90</v>
      </c>
    </row>
  </sheetData>
  <sheetProtection/>
  <mergeCells count="10">
    <mergeCell ref="A15:A24"/>
    <mergeCell ref="A28:A31"/>
    <mergeCell ref="C61:H61"/>
    <mergeCell ref="A1:H2"/>
    <mergeCell ref="A3:H3"/>
    <mergeCell ref="A36:A39"/>
    <mergeCell ref="A49:A53"/>
    <mergeCell ref="A43:A45"/>
    <mergeCell ref="C60:H60"/>
    <mergeCell ref="C59:H5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2014-03-27T14:03:24Z</cp:lastPrinted>
  <dcterms:created xsi:type="dcterms:W3CDTF">2006-05-03T07:17:19Z</dcterms:created>
  <dcterms:modified xsi:type="dcterms:W3CDTF">2014-03-27T14:04:20Z</dcterms:modified>
  <cp:category/>
  <cp:version/>
  <cp:contentType/>
  <cp:contentStatus/>
</cp:coreProperties>
</file>