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1715" windowHeight="9120" tabRatio="574"/>
  </bookViews>
  <sheets>
    <sheet name="報表" sheetId="1" r:id="rId1"/>
    <sheet name="工作表1" sheetId="2" r:id="rId2"/>
  </sheets>
  <calcPr calcId="144525"/>
</workbook>
</file>

<file path=xl/calcChain.xml><?xml version="1.0" encoding="utf-8"?>
<calcChain xmlns="http://schemas.openxmlformats.org/spreadsheetml/2006/main">
  <c r="A17" i="2" l="1"/>
  <c r="A15" i="2"/>
  <c r="A10" i="2"/>
  <c r="F36" i="1" l="1"/>
  <c r="F44" i="1"/>
  <c r="F56" i="1"/>
  <c r="G66" i="1" l="1"/>
  <c r="F66" i="1"/>
  <c r="E66" i="1"/>
  <c r="D66" i="1"/>
  <c r="F50" i="1" l="1"/>
  <c r="F68" i="1" s="1"/>
  <c r="E50" i="1"/>
  <c r="D50" i="1"/>
  <c r="E36" i="1"/>
  <c r="D36" i="1"/>
  <c r="D56" i="1"/>
  <c r="E56" i="1"/>
  <c r="G56" i="1"/>
  <c r="E44" i="1"/>
  <c r="D44" i="1"/>
  <c r="E68" i="1" l="1"/>
  <c r="D68" i="1"/>
  <c r="G36" i="1"/>
  <c r="G68" i="1" s="1"/>
  <c r="C70" i="1"/>
</calcChain>
</file>

<file path=xl/sharedStrings.xml><?xml version="1.0" encoding="utf-8"?>
<sst xmlns="http://schemas.openxmlformats.org/spreadsheetml/2006/main" count="108" uniqueCount="96">
  <si>
    <t>摘要</t>
    <phoneticPr fontId="2" type="noConversion"/>
  </si>
  <si>
    <t>預算金額</t>
    <phoneticPr fontId="2" type="noConversion"/>
  </si>
  <si>
    <t>實際補助</t>
    <phoneticPr fontId="2" type="noConversion"/>
  </si>
  <si>
    <t>說明</t>
    <phoneticPr fontId="2" type="noConversion"/>
  </si>
  <si>
    <t>小計</t>
    <phoneticPr fontId="2" type="noConversion"/>
  </si>
  <si>
    <t>學生會活動費用</t>
    <phoneticPr fontId="2" type="noConversion"/>
  </si>
  <si>
    <t>C1</t>
    <phoneticPr fontId="2" type="noConversion"/>
  </si>
  <si>
    <t>小計</t>
    <phoneticPr fontId="2" type="noConversion"/>
  </si>
  <si>
    <t>回存</t>
    <phoneticPr fontId="2" type="noConversion"/>
  </si>
  <si>
    <t>活動支出</t>
    <phoneticPr fontId="2" type="noConversion"/>
  </si>
  <si>
    <t>其他相關費用</t>
    <phoneticPr fontId="2" type="noConversion"/>
  </si>
  <si>
    <t>學會準備金</t>
    <phoneticPr fontId="2" type="noConversion"/>
  </si>
  <si>
    <t>D1</t>
    <phoneticPr fontId="2" type="noConversion"/>
  </si>
  <si>
    <t>社團活動經費</t>
    <phoneticPr fontId="2" type="noConversion"/>
  </si>
  <si>
    <t>社團專案費用</t>
    <phoneticPr fontId="2" type="noConversion"/>
  </si>
  <si>
    <t>總計</t>
    <phoneticPr fontId="2" type="noConversion"/>
  </si>
  <si>
    <t>B1</t>
    <phoneticPr fontId="2" type="noConversion"/>
  </si>
  <si>
    <t xml:space="preserve"> </t>
    <phoneticPr fontId="2" type="noConversion"/>
  </si>
  <si>
    <t>社團一般活動經費</t>
    <phoneticPr fontId="2" type="noConversion"/>
  </si>
  <si>
    <t>總支出</t>
    <phoneticPr fontId="2" type="noConversion"/>
  </si>
  <si>
    <t>郵局剩餘金額</t>
    <phoneticPr fontId="2" type="noConversion"/>
  </si>
  <si>
    <t xml:space="preserve"> </t>
    <phoneticPr fontId="2" type="noConversion"/>
  </si>
  <si>
    <t>社團專案活動經費</t>
  </si>
  <si>
    <t>社團行政費</t>
    <phoneticPr fontId="2" type="noConversion"/>
  </si>
  <si>
    <t>學生會行政費</t>
    <phoneticPr fontId="2" type="noConversion"/>
  </si>
  <si>
    <t>學生議會行政費</t>
    <phoneticPr fontId="2" type="noConversion"/>
  </si>
  <si>
    <t>學生會活動經費</t>
  </si>
  <si>
    <t>一社行政費為$1,000</t>
  </si>
  <si>
    <t>E1</t>
    <phoneticPr fontId="2" type="noConversion"/>
  </si>
  <si>
    <t>南臺科技大學第十五屆學生會</t>
    <phoneticPr fontId="2" type="noConversion"/>
  </si>
  <si>
    <t>D2</t>
    <phoneticPr fontId="2" type="noConversion"/>
  </si>
  <si>
    <t>學生會行政費</t>
    <phoneticPr fontId="2" type="noConversion"/>
  </si>
  <si>
    <t>學生議會行政費</t>
    <phoneticPr fontId="2" type="noConversion"/>
  </si>
  <si>
    <t>103學年度總金額</t>
    <phoneticPr fontId="2" type="noConversion"/>
  </si>
  <si>
    <t>學年度總金額50%</t>
    <phoneticPr fontId="2" type="noConversion"/>
  </si>
  <si>
    <t>A1</t>
    <phoneticPr fontId="2" type="noConversion"/>
  </si>
  <si>
    <t>一社活動經費為$1,500</t>
    <phoneticPr fontId="2" type="noConversion"/>
  </si>
  <si>
    <t>回到17歲</t>
    <phoneticPr fontId="2" type="noConversion"/>
  </si>
  <si>
    <t>C2</t>
    <phoneticPr fontId="2" type="noConversion"/>
  </si>
  <si>
    <t>D3</t>
    <phoneticPr fontId="2" type="noConversion"/>
  </si>
  <si>
    <t>社團行政費</t>
    <phoneticPr fontId="2" type="noConversion"/>
  </si>
  <si>
    <t>103-1期中議會</t>
    <phoneticPr fontId="2" type="noConversion"/>
  </si>
  <si>
    <t>103-1期中系會負責人會議</t>
    <phoneticPr fontId="2" type="noConversion"/>
  </si>
  <si>
    <t>103龍泉盃全國跆拳道錦標賽</t>
    <phoneticPr fontId="2" type="noConversion"/>
  </si>
  <si>
    <t>流樂社期末成果發表會</t>
    <phoneticPr fontId="2" type="noConversion"/>
  </si>
  <si>
    <t>B2</t>
    <phoneticPr fontId="2" type="noConversion"/>
  </si>
  <si>
    <t>2014全國啦啦隊錦標賽</t>
    <phoneticPr fontId="2" type="noConversion"/>
  </si>
  <si>
    <t>A5</t>
    <phoneticPr fontId="2" type="noConversion"/>
  </si>
  <si>
    <t>103-1名人講座</t>
    <phoneticPr fontId="2" type="noConversion"/>
  </si>
  <si>
    <t>A6</t>
    <phoneticPr fontId="2" type="noConversion"/>
  </si>
  <si>
    <t>聖誕演唱會</t>
    <phoneticPr fontId="2" type="noConversion"/>
  </si>
  <si>
    <t>A7</t>
    <phoneticPr fontId="2" type="noConversion"/>
  </si>
  <si>
    <t>A8</t>
    <phoneticPr fontId="2" type="noConversion"/>
  </si>
  <si>
    <t>103-1期末議會</t>
    <phoneticPr fontId="2" type="noConversion"/>
  </si>
  <si>
    <t>103-1期末系會負責人會議</t>
    <phoneticPr fontId="2" type="noConversion"/>
  </si>
  <si>
    <t>A2</t>
    <phoneticPr fontId="2" type="noConversion"/>
  </si>
  <si>
    <t>A3</t>
    <phoneticPr fontId="2" type="noConversion"/>
  </si>
  <si>
    <t>A4</t>
    <phoneticPr fontId="2" type="noConversion"/>
  </si>
  <si>
    <t>E2</t>
    <phoneticPr fontId="2" type="noConversion"/>
  </si>
  <si>
    <t>103-1社團評鑑</t>
    <phoneticPr fontId="2" type="noConversion"/>
  </si>
  <si>
    <t>E3</t>
    <phoneticPr fontId="2" type="noConversion"/>
  </si>
  <si>
    <t>服務部租借器材維修</t>
    <phoneticPr fontId="2" type="noConversion"/>
  </si>
  <si>
    <t>編碼</t>
    <phoneticPr fontId="2" type="noConversion"/>
  </si>
  <si>
    <t>假日網球訓練營</t>
    <phoneticPr fontId="2" type="noConversion"/>
  </si>
  <si>
    <t>C3</t>
    <phoneticPr fontId="2" type="noConversion"/>
  </si>
  <si>
    <t>熱舞社成發-舞台</t>
    <phoneticPr fontId="2" type="noConversion"/>
  </si>
  <si>
    <t>B3</t>
    <phoneticPr fontId="2" type="noConversion"/>
  </si>
  <si>
    <t>A9</t>
    <phoneticPr fontId="2" type="noConversion"/>
  </si>
  <si>
    <t>A10</t>
    <phoneticPr fontId="2" type="noConversion"/>
  </si>
  <si>
    <t>103-2期初議會</t>
    <phoneticPr fontId="2" type="noConversion"/>
  </si>
  <si>
    <t>103-2期初系會負責人會議</t>
    <phoneticPr fontId="2" type="noConversion"/>
  </si>
  <si>
    <t>南星吉他社104巡唱服務隊</t>
    <phoneticPr fontId="2" type="noConversion"/>
  </si>
  <si>
    <t>E4</t>
    <phoneticPr fontId="2" type="noConversion"/>
  </si>
  <si>
    <t>Is my life寒假幹部訓練</t>
    <phoneticPr fontId="2" type="noConversion"/>
  </si>
  <si>
    <t>102-2 Shopping回流</t>
    <phoneticPr fontId="2" type="noConversion"/>
  </si>
  <si>
    <t>102-2 推廣學生會費回流</t>
    <phoneticPr fontId="2" type="noConversion"/>
  </si>
  <si>
    <t>103-1 社團招生回流</t>
    <phoneticPr fontId="2" type="noConversion"/>
  </si>
  <si>
    <t>補繳學生會費</t>
    <phoneticPr fontId="2" type="noConversion"/>
  </si>
  <si>
    <t>回流至103-1學會準備金</t>
    <phoneticPr fontId="2" type="noConversion"/>
  </si>
  <si>
    <t>法規定之百分之四十(含)以下</t>
    <phoneticPr fontId="2" type="noConversion"/>
  </si>
  <si>
    <t>法規定之百分之二(含)以下</t>
    <phoneticPr fontId="2" type="noConversion"/>
  </si>
  <si>
    <t>以1,039,852計算  法規定之百分之二(含)以下</t>
    <phoneticPr fontId="2" type="noConversion"/>
  </si>
  <si>
    <t>法規定之百分之二(含)以上</t>
    <phoneticPr fontId="2" type="noConversion"/>
  </si>
  <si>
    <t>法規定之百分之三十(含)以下</t>
    <phoneticPr fontId="2" type="noConversion"/>
  </si>
  <si>
    <t>利息</t>
    <phoneticPr fontId="2" type="noConversion"/>
  </si>
  <si>
    <t>※郵局剩餘金額 = 103-1可用金額 + 103-2可用金額 + 補繳會費 + 102-2回流金 + 利息收入 - 103-1 總支出</t>
    <phoneticPr fontId="2" type="noConversion"/>
  </si>
  <si>
    <t>學生會財務部長               學生會會長            　　 經費稽查委員會 　　　          課外活動組組長                    學務長</t>
    <phoneticPr fontId="2" type="noConversion"/>
  </si>
  <si>
    <t>103-1可用金額</t>
    <phoneticPr fontId="2" type="noConversion"/>
  </si>
  <si>
    <t>E5</t>
    <phoneticPr fontId="2" type="noConversion"/>
  </si>
  <si>
    <t>2014系際盃競技啦啦隊錦標賽</t>
    <phoneticPr fontId="2" type="noConversion"/>
  </si>
  <si>
    <t>103-1期初系會負責人會議回流</t>
    <phoneticPr fontId="2" type="noConversion"/>
  </si>
  <si>
    <t>103-1期初議會回流</t>
    <phoneticPr fontId="2" type="noConversion"/>
  </si>
  <si>
    <t>102-2社團行政費回流</t>
    <phoneticPr fontId="2" type="noConversion"/>
  </si>
  <si>
    <t>回流至103-1學會準備金；轉帳709人(30元匯款手續費)、現金108人</t>
    <phoneticPr fontId="2" type="noConversion"/>
  </si>
  <si>
    <t>製表日期104/02/05</t>
    <phoneticPr fontId="2" type="noConversion"/>
  </si>
  <si>
    <t>一○三學年度第一學期   總財務報表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</si>
</sst>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name val="標楷體"/>
      <family val="4"/>
      <charset val="136"/>
    </font>
    <font>
      <b/>
      <sz val="20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4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38" fontId="3" fillId="0" borderId="0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3" fillId="0" borderId="3" xfId="2" applyNumberFormat="1" applyFont="1" applyBorder="1" applyAlignment="1">
      <alignment horizontal="center" vertical="center"/>
    </xf>
    <xf numFmtId="38" fontId="3" fillId="0" borderId="4" xfId="2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/>
    </xf>
    <xf numFmtId="38" fontId="3" fillId="0" borderId="5" xfId="2" applyNumberFormat="1" applyFont="1" applyBorder="1" applyAlignment="1">
      <alignment horizontal="center" vertical="center"/>
    </xf>
    <xf numFmtId="38" fontId="3" fillId="0" borderId="2" xfId="2" applyNumberFormat="1" applyFont="1" applyBorder="1" applyAlignment="1">
      <alignment horizontal="center" vertical="center"/>
    </xf>
    <xf numFmtId="38" fontId="3" fillId="0" borderId="1" xfId="2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right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3" fillId="0" borderId="8" xfId="2" applyNumberFormat="1" applyFont="1" applyBorder="1" applyAlignment="1">
      <alignment horizontal="center" vertical="center"/>
    </xf>
    <xf numFmtId="38" fontId="3" fillId="0" borderId="7" xfId="2" applyNumberFormat="1" applyFont="1" applyBorder="1" applyAlignment="1">
      <alignment horizontal="center" vertical="center"/>
    </xf>
    <xf numFmtId="38" fontId="3" fillId="0" borderId="9" xfId="2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right" vertical="center"/>
    </xf>
    <xf numFmtId="38" fontId="3" fillId="0" borderId="11" xfId="0" applyNumberFormat="1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right" vertical="center"/>
    </xf>
    <xf numFmtId="38" fontId="3" fillId="0" borderId="12" xfId="2" applyNumberFormat="1" applyFont="1" applyBorder="1" applyAlignment="1">
      <alignment horizontal="center" vertical="center"/>
    </xf>
    <xf numFmtId="38" fontId="3" fillId="0" borderId="11" xfId="2" applyNumberFormat="1" applyFont="1" applyBorder="1" applyAlignment="1">
      <alignment horizontal="center" vertical="center"/>
    </xf>
    <xf numFmtId="38" fontId="3" fillId="0" borderId="13" xfId="2" applyNumberFormat="1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3" fillId="0" borderId="14" xfId="2" applyNumberFormat="1" applyFont="1" applyBorder="1" applyAlignment="1">
      <alignment horizontal="center" vertical="center"/>
    </xf>
    <xf numFmtId="38" fontId="3" fillId="0" borderId="3" xfId="1" applyNumberFormat="1" applyFont="1" applyBorder="1" applyAlignment="1">
      <alignment horizontal="center" vertical="center"/>
    </xf>
    <xf numFmtId="38" fontId="5" fillId="0" borderId="3" xfId="0" applyNumberFormat="1" applyFont="1" applyBorder="1">
      <alignment vertical="center"/>
    </xf>
    <xf numFmtId="38" fontId="3" fillId="0" borderId="14" xfId="2" applyNumberFormat="1" applyFont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 wrapText="1"/>
    </xf>
    <xf numFmtId="38" fontId="3" fillId="0" borderId="13" xfId="0" applyNumberFormat="1" applyFont="1" applyBorder="1" applyAlignment="1">
      <alignment horizontal="center" vertical="center"/>
    </xf>
    <xf numFmtId="38" fontId="3" fillId="0" borderId="13" xfId="0" applyNumberFormat="1" applyFont="1" applyBorder="1" applyAlignment="1">
      <alignment horizontal="left"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center" vertical="center"/>
    </xf>
    <xf numFmtId="38" fontId="3" fillId="0" borderId="2" xfId="0" applyNumberFormat="1" applyFont="1" applyBorder="1" applyAlignment="1">
      <alignment horizontal="left" vertical="center"/>
    </xf>
    <xf numFmtId="38" fontId="3" fillId="0" borderId="2" xfId="2" applyNumberFormat="1" applyFont="1" applyBorder="1" applyAlignment="1">
      <alignment horizontal="right" vertical="center"/>
    </xf>
    <xf numFmtId="38" fontId="3" fillId="0" borderId="2" xfId="2" applyNumberFormat="1" applyFont="1" applyBorder="1" applyAlignment="1">
      <alignment horizontal="right"/>
    </xf>
    <xf numFmtId="38" fontId="3" fillId="2" borderId="2" xfId="2" applyNumberFormat="1" applyFont="1" applyFill="1" applyBorder="1" applyAlignment="1">
      <alignment horizontal="right"/>
    </xf>
    <xf numFmtId="38" fontId="6" fillId="0" borderId="3" xfId="1" applyNumberFormat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left" vertical="center"/>
    </xf>
    <xf numFmtId="38" fontId="6" fillId="0" borderId="3" xfId="2" applyNumberFormat="1" applyFont="1" applyBorder="1" applyAlignment="1">
      <alignment horizontal="right" vertical="center"/>
    </xf>
    <xf numFmtId="38" fontId="6" fillId="0" borderId="2" xfId="1" applyNumberFormat="1" applyFont="1" applyBorder="1" applyAlignment="1">
      <alignment vertical="center"/>
    </xf>
    <xf numFmtId="38" fontId="3" fillId="0" borderId="3" xfId="0" applyNumberFormat="1" applyFont="1" applyBorder="1">
      <alignment vertical="center"/>
    </xf>
    <xf numFmtId="38" fontId="3" fillId="0" borderId="16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left" vertical="center"/>
    </xf>
    <xf numFmtId="38" fontId="3" fillId="0" borderId="3" xfId="0" applyNumberFormat="1" applyFont="1" applyBorder="1" applyAlignment="1">
      <alignment vertical="center" wrapText="1"/>
    </xf>
    <xf numFmtId="38" fontId="3" fillId="0" borderId="4" xfId="2" applyNumberFormat="1" applyFont="1" applyBorder="1" applyAlignment="1">
      <alignment horizontal="right" vertical="center"/>
    </xf>
    <xf numFmtId="38" fontId="3" fillId="0" borderId="18" xfId="0" applyNumberFormat="1" applyFont="1" applyBorder="1" applyAlignment="1">
      <alignment horizontal="center" vertical="center"/>
    </xf>
    <xf numFmtId="38" fontId="3" fillId="0" borderId="3" xfId="2" applyNumberFormat="1" applyFont="1" applyBorder="1">
      <alignment vertical="center"/>
    </xf>
    <xf numFmtId="38" fontId="3" fillId="0" borderId="4" xfId="0" applyNumberFormat="1" applyFont="1" applyBorder="1" applyAlignment="1">
      <alignment horizontal="center" vertical="center"/>
    </xf>
    <xf numFmtId="38" fontId="6" fillId="0" borderId="3" xfId="0" applyNumberFormat="1" applyFont="1" applyBorder="1">
      <alignment vertical="center"/>
    </xf>
    <xf numFmtId="38" fontId="6" fillId="0" borderId="3" xfId="2" applyNumberFormat="1" applyFont="1" applyBorder="1">
      <alignment vertical="center"/>
    </xf>
    <xf numFmtId="38" fontId="6" fillId="0" borderId="3" xfId="0" applyNumberFormat="1" applyFont="1" applyBorder="1" applyAlignment="1">
      <alignment horizontal="right" vertical="center"/>
    </xf>
    <xf numFmtId="38" fontId="6" fillId="0" borderId="3" xfId="1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left" vertical="center"/>
    </xf>
    <xf numFmtId="38" fontId="3" fillId="0" borderId="11" xfId="2" applyNumberFormat="1" applyFont="1" applyBorder="1" applyAlignment="1">
      <alignment horizontal="right" vertical="center"/>
    </xf>
    <xf numFmtId="38" fontId="3" fillId="0" borderId="2" xfId="1" applyNumberFormat="1" applyFont="1" applyBorder="1" applyAlignment="1">
      <alignment vertical="center"/>
    </xf>
    <xf numFmtId="38" fontId="3" fillId="0" borderId="2" xfId="0" applyNumberFormat="1" applyFont="1" applyBorder="1">
      <alignment vertical="center"/>
    </xf>
    <xf numFmtId="38" fontId="3" fillId="0" borderId="2" xfId="2" applyNumberFormat="1" applyFont="1" applyBorder="1">
      <alignment vertical="center"/>
    </xf>
    <xf numFmtId="38" fontId="3" fillId="0" borderId="17" xfId="2" applyNumberFormat="1" applyFont="1" applyBorder="1" applyAlignment="1">
      <alignment horizontal="center" vertical="center"/>
    </xf>
    <xf numFmtId="38" fontId="3" fillId="0" borderId="4" xfId="2" applyNumberFormat="1" applyFont="1" applyBorder="1" applyAlignment="1"/>
    <xf numFmtId="38" fontId="3" fillId="0" borderId="3" xfId="2" applyNumberFormat="1" applyFont="1" applyBorder="1" applyAlignment="1"/>
    <xf numFmtId="38" fontId="3" fillId="0" borderId="4" xfId="2" applyNumberFormat="1" applyFont="1" applyBorder="1">
      <alignment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1" xfId="0" applyNumberFormat="1" applyFont="1" applyBorder="1">
      <alignment vertical="center"/>
    </xf>
    <xf numFmtId="38" fontId="3" fillId="0" borderId="1" xfId="2" applyNumberFormat="1" applyFont="1" applyBorder="1">
      <alignment vertical="center"/>
    </xf>
    <xf numFmtId="38" fontId="6" fillId="0" borderId="2" xfId="0" applyNumberFormat="1" applyFont="1" applyBorder="1" applyAlignment="1">
      <alignment vertical="center"/>
    </xf>
    <xf numFmtId="38" fontId="6" fillId="0" borderId="2" xfId="2" applyNumberFormat="1" applyFont="1" applyBorder="1">
      <alignment vertical="center"/>
    </xf>
    <xf numFmtId="38" fontId="6" fillId="0" borderId="1" xfId="2" applyNumberFormat="1" applyFont="1" applyBorder="1">
      <alignment vertical="center"/>
    </xf>
    <xf numFmtId="38" fontId="7" fillId="0" borderId="3" xfId="0" applyNumberFormat="1" applyFont="1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38" fontId="6" fillId="0" borderId="4" xfId="2" applyNumberFormat="1" applyFont="1" applyBorder="1">
      <alignment vertical="center"/>
    </xf>
    <xf numFmtId="38" fontId="6" fillId="2" borderId="3" xfId="2" applyNumberFormat="1" applyFont="1" applyFill="1" applyBorder="1">
      <alignment vertical="center"/>
    </xf>
    <xf numFmtId="38" fontId="3" fillId="2" borderId="3" xfId="2" applyNumberFormat="1" applyFont="1" applyFill="1" applyBorder="1">
      <alignment vertical="center"/>
    </xf>
    <xf numFmtId="38" fontId="6" fillId="0" borderId="3" xfId="0" applyNumberFormat="1" applyFont="1" applyBorder="1" applyAlignment="1">
      <alignment vertical="center"/>
    </xf>
    <xf numFmtId="38" fontId="3" fillId="0" borderId="0" xfId="2" applyNumberFormat="1" applyFont="1">
      <alignment vertical="center"/>
    </xf>
    <xf numFmtId="38" fontId="3" fillId="0" borderId="0" xfId="2" applyNumberFormat="1" applyFont="1" applyBorder="1">
      <alignment vertical="center"/>
    </xf>
    <xf numFmtId="38" fontId="3" fillId="0" borderId="0" xfId="0" applyNumberFormat="1" applyFon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14" xfId="2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8" xfId="0" applyNumberFormat="1" applyFont="1" applyBorder="1" applyAlignment="1">
      <alignment horizontal="right" vertical="center"/>
    </xf>
    <xf numFmtId="38" fontId="3" fillId="0" borderId="14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center" vertical="center"/>
    </xf>
    <xf numFmtId="38" fontId="3" fillId="0" borderId="15" xfId="0" applyNumberFormat="1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38" fontId="3" fillId="0" borderId="4" xfId="2" applyNumberFormat="1" applyFont="1" applyBorder="1" applyAlignment="1">
      <alignment vertical="center"/>
    </xf>
    <xf numFmtId="38" fontId="3" fillId="0" borderId="18" xfId="2" applyNumberFormat="1" applyFont="1" applyBorder="1" applyAlignment="1">
      <alignment vertical="center"/>
    </xf>
    <xf numFmtId="38" fontId="3" fillId="0" borderId="14" xfId="2" applyNumberFormat="1" applyFont="1" applyBorder="1" applyAlignment="1">
      <alignment vertical="center"/>
    </xf>
    <xf numFmtId="38" fontId="3" fillId="0" borderId="4" xfId="2" applyNumberFormat="1" applyFont="1" applyBorder="1" applyAlignment="1">
      <alignment horizontal="right" vertical="center"/>
    </xf>
    <xf numFmtId="38" fontId="3" fillId="0" borderId="18" xfId="2" applyNumberFormat="1" applyFont="1" applyBorder="1" applyAlignment="1">
      <alignment horizontal="right" vertical="center"/>
    </xf>
    <xf numFmtId="38" fontId="3" fillId="0" borderId="14" xfId="2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38" fontId="6" fillId="0" borderId="17" xfId="0" applyNumberFormat="1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38" fontId="4" fillId="0" borderId="20" xfId="0" applyNumberFormat="1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center" vertical="center"/>
    </xf>
    <xf numFmtId="38" fontId="3" fillId="0" borderId="2" xfId="1" applyNumberFormat="1" applyFont="1" applyBorder="1" applyAlignment="1">
      <alignment horizontal="center" vertical="center"/>
    </xf>
    <xf numFmtId="38" fontId="3" fillId="0" borderId="15" xfId="1" applyNumberFormat="1" applyFont="1" applyBorder="1" applyAlignment="1">
      <alignment horizontal="center" vertical="center"/>
    </xf>
    <xf numFmtId="38" fontId="3" fillId="0" borderId="11" xfId="1" applyNumberFormat="1" applyFont="1" applyBorder="1" applyAlignment="1">
      <alignment horizontal="center" vertical="center"/>
    </xf>
    <xf numFmtId="38" fontId="3" fillId="0" borderId="2" xfId="1" applyNumberFormat="1" applyFont="1" applyFill="1" applyBorder="1" applyAlignment="1">
      <alignment horizontal="center" vertical="center"/>
    </xf>
    <xf numFmtId="38" fontId="3" fillId="0" borderId="15" xfId="1" applyNumberFormat="1" applyFont="1" applyFill="1" applyBorder="1" applyAlignment="1">
      <alignment horizontal="center" vertical="center"/>
    </xf>
    <xf numFmtId="38" fontId="6" fillId="0" borderId="2" xfId="1" applyNumberFormat="1" applyFont="1" applyBorder="1" applyAlignment="1">
      <alignment horizontal="center" vertical="center"/>
    </xf>
    <xf numFmtId="38" fontId="6" fillId="0" borderId="15" xfId="1" applyNumberFormat="1" applyFont="1" applyBorder="1" applyAlignment="1">
      <alignment horizontal="center" vertical="center"/>
    </xf>
    <xf numFmtId="38" fontId="6" fillId="0" borderId="11" xfId="1" applyNumberFormat="1" applyFont="1" applyBorder="1" applyAlignment="1">
      <alignment horizontal="center" vertical="center"/>
    </xf>
  </cellXfs>
  <cellStyles count="3">
    <cellStyle name="一般" xfId="0" builtinId="0"/>
    <cellStyle name="一般_Sheet1" xfId="1"/>
    <cellStyle name="貨幣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4"/>
  <sheetViews>
    <sheetView tabSelected="1" topLeftCell="A10" zoomScale="90" zoomScaleNormal="90" workbookViewId="0">
      <selection activeCell="H21" sqref="H21"/>
    </sheetView>
  </sheetViews>
  <sheetFormatPr defaultRowHeight="16.5" x14ac:dyDescent="0.25"/>
  <cols>
    <col min="1" max="1" width="28.25" style="2" customWidth="1"/>
    <col min="2" max="2" width="5.875" style="4" bestFit="1" customWidth="1"/>
    <col min="3" max="3" width="29.625" style="2" customWidth="1"/>
    <col min="4" max="4" width="13.5" style="82" customWidth="1"/>
    <col min="5" max="5" width="13.625" style="82" customWidth="1"/>
    <col min="6" max="6" width="13.5" style="82" customWidth="1"/>
    <col min="7" max="7" width="13.75" style="83" customWidth="1"/>
    <col min="8" max="8" width="45.875" style="84" customWidth="1"/>
    <col min="9" max="9" width="12.5" style="1" bestFit="1" customWidth="1"/>
    <col min="10" max="10" width="10.875" style="1" bestFit="1" customWidth="1"/>
    <col min="11" max="20" width="9" style="1"/>
    <col min="21" max="16384" width="9" style="2"/>
  </cols>
  <sheetData>
    <row r="1" spans="1:8" ht="16.5" customHeight="1" x14ac:dyDescent="0.25">
      <c r="A1" s="100" t="s">
        <v>29</v>
      </c>
      <c r="B1" s="101"/>
      <c r="C1" s="101"/>
      <c r="D1" s="101"/>
      <c r="E1" s="101"/>
      <c r="F1" s="101"/>
      <c r="G1" s="101"/>
      <c r="H1" s="102"/>
    </row>
    <row r="2" spans="1:8" x14ac:dyDescent="0.25">
      <c r="A2" s="103"/>
      <c r="B2" s="104"/>
      <c r="C2" s="104"/>
      <c r="D2" s="104"/>
      <c r="E2" s="104"/>
      <c r="F2" s="104"/>
      <c r="G2" s="104"/>
      <c r="H2" s="105"/>
    </row>
    <row r="3" spans="1:8" ht="21" x14ac:dyDescent="0.25">
      <c r="A3" s="106" t="s">
        <v>95</v>
      </c>
      <c r="B3" s="107"/>
      <c r="C3" s="107"/>
      <c r="D3" s="107"/>
      <c r="E3" s="107"/>
      <c r="F3" s="107"/>
      <c r="G3" s="107"/>
      <c r="H3" s="108"/>
    </row>
    <row r="4" spans="1:8" x14ac:dyDescent="0.25">
      <c r="A4" s="3"/>
      <c r="B4" s="4" t="s">
        <v>62</v>
      </c>
      <c r="C4" s="5" t="s">
        <v>0</v>
      </c>
      <c r="D4" s="6" t="s">
        <v>1</v>
      </c>
      <c r="E4" s="6" t="s">
        <v>9</v>
      </c>
      <c r="F4" s="7" t="s">
        <v>2</v>
      </c>
      <c r="G4" s="6" t="s">
        <v>8</v>
      </c>
      <c r="H4" s="8" t="s">
        <v>3</v>
      </c>
    </row>
    <row r="5" spans="1:8" ht="20.25" thickBot="1" x14ac:dyDescent="0.3">
      <c r="A5" s="5" t="s">
        <v>33</v>
      </c>
      <c r="B5" s="9"/>
      <c r="C5" s="10">
        <v>2079704</v>
      </c>
      <c r="D5" s="11"/>
      <c r="E5" s="12"/>
      <c r="F5" s="13"/>
      <c r="G5" s="12"/>
      <c r="H5" s="14"/>
    </row>
    <row r="6" spans="1:8" ht="20.25" thickBot="1" x14ac:dyDescent="0.3">
      <c r="A6" s="15" t="s">
        <v>87</v>
      </c>
      <c r="B6" s="16"/>
      <c r="C6" s="17">
        <v>1039852</v>
      </c>
      <c r="D6" s="18"/>
      <c r="E6" s="19"/>
      <c r="F6" s="20"/>
      <c r="G6" s="19"/>
      <c r="H6" s="21" t="s">
        <v>34</v>
      </c>
    </row>
    <row r="7" spans="1:8" ht="19.5" x14ac:dyDescent="0.25">
      <c r="A7" s="22" t="s">
        <v>24</v>
      </c>
      <c r="B7" s="22"/>
      <c r="C7" s="23">
        <v>10399</v>
      </c>
      <c r="D7" s="24"/>
      <c r="E7" s="25"/>
      <c r="F7" s="26"/>
      <c r="G7" s="25"/>
      <c r="H7" s="27" t="s">
        <v>81</v>
      </c>
    </row>
    <row r="8" spans="1:8" ht="19.5" x14ac:dyDescent="0.25">
      <c r="A8" s="3" t="s">
        <v>25</v>
      </c>
      <c r="B8" s="3"/>
      <c r="C8" s="28">
        <v>10399</v>
      </c>
      <c r="D8" s="29"/>
      <c r="E8" s="6"/>
      <c r="F8" s="7"/>
      <c r="G8" s="6"/>
      <c r="H8" s="8" t="s">
        <v>80</v>
      </c>
    </row>
    <row r="9" spans="1:8" ht="19.5" x14ac:dyDescent="0.25">
      <c r="A9" s="30" t="s">
        <v>26</v>
      </c>
      <c r="B9" s="3"/>
      <c r="C9" s="31">
        <v>415941</v>
      </c>
      <c r="D9" s="32"/>
      <c r="E9" s="33"/>
      <c r="F9" s="7"/>
      <c r="G9" s="6"/>
      <c r="H9" s="34" t="s">
        <v>79</v>
      </c>
    </row>
    <row r="10" spans="1:8" ht="19.5" x14ac:dyDescent="0.25">
      <c r="A10" s="30" t="s">
        <v>22</v>
      </c>
      <c r="B10" s="3"/>
      <c r="C10" s="31">
        <v>149456</v>
      </c>
      <c r="D10" s="32"/>
      <c r="E10" s="33"/>
      <c r="F10" s="7"/>
      <c r="G10" s="6"/>
      <c r="H10" s="34" t="s">
        <v>83</v>
      </c>
    </row>
    <row r="11" spans="1:8" ht="19.5" x14ac:dyDescent="0.25">
      <c r="A11" s="30" t="s">
        <v>18</v>
      </c>
      <c r="B11" s="3"/>
      <c r="C11" s="31">
        <v>97500</v>
      </c>
      <c r="D11" s="32"/>
      <c r="E11" s="33"/>
      <c r="F11" s="7"/>
      <c r="G11" s="6"/>
      <c r="H11" s="34" t="s">
        <v>36</v>
      </c>
    </row>
    <row r="12" spans="1:8" ht="19.5" x14ac:dyDescent="0.25">
      <c r="A12" s="30" t="s">
        <v>23</v>
      </c>
      <c r="B12" s="3"/>
      <c r="C12" s="31">
        <v>65000</v>
      </c>
      <c r="D12" s="32"/>
      <c r="E12" s="33"/>
      <c r="F12" s="7"/>
      <c r="G12" s="6"/>
      <c r="H12" s="34" t="s">
        <v>27</v>
      </c>
    </row>
    <row r="13" spans="1:8" ht="19.5" x14ac:dyDescent="0.25">
      <c r="A13" s="3" t="s">
        <v>11</v>
      </c>
      <c r="B13" s="3"/>
      <c r="C13" s="31">
        <v>291157</v>
      </c>
      <c r="D13" s="32"/>
      <c r="E13" s="33"/>
      <c r="F13" s="7"/>
      <c r="G13" s="6"/>
      <c r="H13" s="34" t="s">
        <v>82</v>
      </c>
    </row>
    <row r="14" spans="1:8" ht="19.5" x14ac:dyDescent="0.25">
      <c r="A14" s="30" t="s">
        <v>75</v>
      </c>
      <c r="B14" s="3"/>
      <c r="C14" s="31">
        <v>31745</v>
      </c>
      <c r="D14" s="32"/>
      <c r="E14" s="33"/>
      <c r="F14" s="7"/>
      <c r="G14" s="6"/>
      <c r="H14" s="34" t="s">
        <v>78</v>
      </c>
    </row>
    <row r="15" spans="1:8" ht="19.5" x14ac:dyDescent="0.25">
      <c r="A15" s="30" t="s">
        <v>74</v>
      </c>
      <c r="B15" s="3"/>
      <c r="C15" s="31">
        <v>25491</v>
      </c>
      <c r="D15" s="32"/>
      <c r="E15" s="33"/>
      <c r="F15" s="7"/>
      <c r="G15" s="6"/>
      <c r="H15" s="34" t="s">
        <v>78</v>
      </c>
    </row>
    <row r="16" spans="1:8" ht="19.5" x14ac:dyDescent="0.25">
      <c r="A16" s="30" t="s">
        <v>92</v>
      </c>
      <c r="B16" s="3"/>
      <c r="C16" s="31">
        <v>32000</v>
      </c>
      <c r="D16" s="86"/>
      <c r="E16" s="33"/>
      <c r="F16" s="7"/>
      <c r="G16" s="6"/>
      <c r="H16" s="34" t="s">
        <v>78</v>
      </c>
    </row>
    <row r="17" spans="1:8" ht="19.5" x14ac:dyDescent="0.25">
      <c r="A17" s="30" t="s">
        <v>76</v>
      </c>
      <c r="B17" s="3"/>
      <c r="C17" s="31">
        <v>10200</v>
      </c>
      <c r="D17" s="32"/>
      <c r="E17" s="33"/>
      <c r="F17" s="7"/>
      <c r="G17" s="6"/>
      <c r="H17" s="34" t="s">
        <v>78</v>
      </c>
    </row>
    <row r="18" spans="1:8" ht="19.5" x14ac:dyDescent="0.25">
      <c r="A18" s="30" t="s">
        <v>90</v>
      </c>
      <c r="B18" s="3"/>
      <c r="C18" s="31">
        <v>1055</v>
      </c>
      <c r="D18" s="86"/>
      <c r="E18" s="33"/>
      <c r="F18" s="7"/>
      <c r="G18" s="6"/>
      <c r="H18" s="34" t="s">
        <v>78</v>
      </c>
    </row>
    <row r="19" spans="1:8" ht="19.5" x14ac:dyDescent="0.25">
      <c r="A19" s="30" t="s">
        <v>91</v>
      </c>
      <c r="B19" s="3"/>
      <c r="C19" s="31">
        <v>551</v>
      </c>
      <c r="D19" s="86"/>
      <c r="E19" s="33"/>
      <c r="F19" s="7"/>
      <c r="G19" s="6"/>
      <c r="H19" s="34" t="s">
        <v>78</v>
      </c>
    </row>
    <row r="20" spans="1:8" ht="33" x14ac:dyDescent="0.25">
      <c r="A20" s="30" t="s">
        <v>77</v>
      </c>
      <c r="B20" s="3"/>
      <c r="C20" s="31">
        <v>812716</v>
      </c>
      <c r="D20" s="32"/>
      <c r="E20" s="33"/>
      <c r="F20" s="7"/>
      <c r="G20" s="6"/>
      <c r="H20" s="34" t="s">
        <v>93</v>
      </c>
    </row>
    <row r="21" spans="1:8" ht="19.5" x14ac:dyDescent="0.25">
      <c r="A21" s="30" t="s">
        <v>84</v>
      </c>
      <c r="B21" s="3"/>
      <c r="C21" s="31">
        <v>1554</v>
      </c>
      <c r="D21" s="32"/>
      <c r="E21" s="33"/>
      <c r="F21" s="7"/>
      <c r="G21" s="6"/>
      <c r="H21" s="34" t="s">
        <v>78</v>
      </c>
    </row>
    <row r="22" spans="1:8" x14ac:dyDescent="0.25">
      <c r="A22" s="30"/>
      <c r="B22" s="30"/>
      <c r="C22" s="30"/>
      <c r="D22" s="30"/>
      <c r="E22" s="30"/>
      <c r="F22" s="30"/>
      <c r="G22" s="30"/>
      <c r="H22" s="30"/>
    </row>
    <row r="23" spans="1:8" x14ac:dyDescent="0.25">
      <c r="A23" s="30"/>
      <c r="B23" s="30"/>
      <c r="C23" s="30"/>
      <c r="D23" s="30"/>
      <c r="E23" s="30"/>
      <c r="F23" s="30"/>
      <c r="G23" s="30"/>
      <c r="H23" s="30"/>
    </row>
    <row r="24" spans="1:8" x14ac:dyDescent="0.25">
      <c r="A24" s="112" t="s">
        <v>5</v>
      </c>
      <c r="B24" s="35" t="s">
        <v>35</v>
      </c>
      <c r="C24" s="36" t="s">
        <v>37</v>
      </c>
      <c r="D24" s="37">
        <v>105000</v>
      </c>
      <c r="E24" s="37">
        <v>105500</v>
      </c>
      <c r="F24" s="37">
        <v>105000</v>
      </c>
      <c r="G24" s="37">
        <v>0</v>
      </c>
      <c r="H24" s="8"/>
    </row>
    <row r="25" spans="1:8" x14ac:dyDescent="0.25">
      <c r="A25" s="113"/>
      <c r="B25" s="35" t="s">
        <v>55</v>
      </c>
      <c r="C25" s="36" t="s">
        <v>41</v>
      </c>
      <c r="D25" s="37">
        <v>3581</v>
      </c>
      <c r="E25" s="37">
        <v>3001</v>
      </c>
      <c r="F25" s="37">
        <v>3001</v>
      </c>
      <c r="G25" s="37">
        <v>580</v>
      </c>
      <c r="H25" s="8"/>
    </row>
    <row r="26" spans="1:8" x14ac:dyDescent="0.25">
      <c r="A26" s="113"/>
      <c r="B26" s="35" t="s">
        <v>56</v>
      </c>
      <c r="C26" s="36" t="s">
        <v>42</v>
      </c>
      <c r="D26" s="37">
        <v>7014</v>
      </c>
      <c r="E26" s="37">
        <v>6799</v>
      </c>
      <c r="F26" s="37">
        <v>6799</v>
      </c>
      <c r="G26" s="37">
        <v>215</v>
      </c>
      <c r="H26" s="8"/>
    </row>
    <row r="27" spans="1:8" x14ac:dyDescent="0.25">
      <c r="A27" s="113"/>
      <c r="B27" s="35" t="s">
        <v>57</v>
      </c>
      <c r="C27" s="36" t="s">
        <v>48</v>
      </c>
      <c r="D27" s="37">
        <v>75000</v>
      </c>
      <c r="E27" s="37">
        <v>75000</v>
      </c>
      <c r="F27" s="37">
        <v>75000</v>
      </c>
      <c r="G27" s="37">
        <v>0</v>
      </c>
      <c r="H27" s="8"/>
    </row>
    <row r="28" spans="1:8" x14ac:dyDescent="0.25">
      <c r="A28" s="113"/>
      <c r="B28" s="35" t="s">
        <v>47</v>
      </c>
      <c r="C28" s="36" t="s">
        <v>53</v>
      </c>
      <c r="D28" s="37">
        <v>3581</v>
      </c>
      <c r="E28" s="37">
        <v>2614</v>
      </c>
      <c r="F28" s="37">
        <v>2614</v>
      </c>
      <c r="G28" s="37">
        <v>967</v>
      </c>
      <c r="H28" s="8"/>
    </row>
    <row r="29" spans="1:8" x14ac:dyDescent="0.25">
      <c r="A29" s="113"/>
      <c r="B29" s="35" t="s">
        <v>49</v>
      </c>
      <c r="C29" s="36" t="s">
        <v>54</v>
      </c>
      <c r="D29" s="37">
        <v>7014</v>
      </c>
      <c r="E29" s="37">
        <v>6480</v>
      </c>
      <c r="F29" s="37">
        <v>6480</v>
      </c>
      <c r="G29" s="37">
        <v>534</v>
      </c>
      <c r="H29" s="8"/>
    </row>
    <row r="30" spans="1:8" x14ac:dyDescent="0.25">
      <c r="A30" s="113"/>
      <c r="B30" s="35" t="s">
        <v>51</v>
      </c>
      <c r="C30" s="36" t="s">
        <v>73</v>
      </c>
      <c r="D30" s="37">
        <v>125685</v>
      </c>
      <c r="E30" s="37">
        <v>125685</v>
      </c>
      <c r="F30" s="37">
        <v>125685</v>
      </c>
      <c r="G30" s="37">
        <v>0</v>
      </c>
      <c r="H30" s="8"/>
    </row>
    <row r="31" spans="1:8" x14ac:dyDescent="0.25">
      <c r="A31" s="113"/>
      <c r="B31" s="35" t="s">
        <v>52</v>
      </c>
      <c r="C31" s="36" t="s">
        <v>50</v>
      </c>
      <c r="D31" s="37">
        <v>78471</v>
      </c>
      <c r="E31" s="37">
        <v>78471</v>
      </c>
      <c r="F31" s="37">
        <v>78471</v>
      </c>
      <c r="G31" s="37">
        <v>0</v>
      </c>
      <c r="H31" s="8"/>
    </row>
    <row r="32" spans="1:8" x14ac:dyDescent="0.25">
      <c r="A32" s="113"/>
      <c r="B32" s="35" t="s">
        <v>67</v>
      </c>
      <c r="C32" s="36" t="s">
        <v>69</v>
      </c>
      <c r="D32" s="37">
        <v>3581</v>
      </c>
      <c r="E32" s="37">
        <v>3231</v>
      </c>
      <c r="F32" s="37">
        <v>3231</v>
      </c>
      <c r="G32" s="37">
        <v>350</v>
      </c>
      <c r="H32" s="8"/>
    </row>
    <row r="33" spans="1:38" x14ac:dyDescent="0.25">
      <c r="A33" s="113"/>
      <c r="B33" s="35" t="s">
        <v>68</v>
      </c>
      <c r="C33" s="36" t="s">
        <v>70</v>
      </c>
      <c r="D33" s="37">
        <v>7014</v>
      </c>
      <c r="E33" s="37">
        <v>7014</v>
      </c>
      <c r="F33" s="37">
        <v>7014</v>
      </c>
      <c r="G33" s="37">
        <v>0</v>
      </c>
      <c r="H33" s="8"/>
    </row>
    <row r="34" spans="1:38" x14ac:dyDescent="0.25">
      <c r="A34" s="113"/>
      <c r="B34" s="35"/>
      <c r="C34" s="36"/>
      <c r="D34" s="37"/>
      <c r="E34" s="37"/>
      <c r="F34" s="37"/>
      <c r="G34" s="37"/>
      <c r="H34" s="8"/>
    </row>
    <row r="35" spans="1:38" x14ac:dyDescent="0.25">
      <c r="A35" s="38"/>
      <c r="B35" s="9"/>
      <c r="C35" s="39"/>
      <c r="D35" s="40"/>
      <c r="E35" s="40"/>
      <c r="F35" s="41"/>
      <c r="G35" s="42"/>
      <c r="H35" s="8"/>
    </row>
    <row r="36" spans="1:38" s="1" customFormat="1" x14ac:dyDescent="0.25">
      <c r="A36" s="43" t="s">
        <v>7</v>
      </c>
      <c r="B36" s="44"/>
      <c r="C36" s="45"/>
      <c r="D36" s="40">
        <f>SUM(D24:D34)</f>
        <v>415941</v>
      </c>
      <c r="E36" s="40">
        <f>SUM(E24:E34)</f>
        <v>413795</v>
      </c>
      <c r="F36" s="40">
        <f>SUM(F24:F34)</f>
        <v>413295</v>
      </c>
      <c r="G36" s="40">
        <f>D36-F36</f>
        <v>2646</v>
      </c>
      <c r="H36" s="4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s="1" customFormat="1" x14ac:dyDescent="0.25">
      <c r="A37" s="47"/>
      <c r="B37" s="3"/>
      <c r="C37" s="48"/>
      <c r="D37" s="33"/>
      <c r="E37" s="33"/>
      <c r="F37" s="33"/>
      <c r="G37" s="33" t="s">
        <v>17</v>
      </c>
      <c r="H37" s="8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s="1" customFormat="1" x14ac:dyDescent="0.25">
      <c r="A38" s="109" t="s">
        <v>14</v>
      </c>
      <c r="B38" s="49" t="s">
        <v>16</v>
      </c>
      <c r="C38" s="50" t="s">
        <v>43</v>
      </c>
      <c r="D38" s="8">
        <v>4000</v>
      </c>
      <c r="E38" s="8">
        <v>4000</v>
      </c>
      <c r="F38" s="8">
        <v>4000</v>
      </c>
      <c r="G38" s="8">
        <v>0</v>
      </c>
      <c r="H38" s="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s="1" customFormat="1" x14ac:dyDescent="0.25">
      <c r="A39" s="110"/>
      <c r="B39" s="49" t="s">
        <v>45</v>
      </c>
      <c r="C39" s="50" t="s">
        <v>46</v>
      </c>
      <c r="D39" s="8">
        <v>6500</v>
      </c>
      <c r="E39" s="8">
        <v>6500</v>
      </c>
      <c r="F39" s="8">
        <v>6500</v>
      </c>
      <c r="G39" s="8">
        <v>0</v>
      </c>
      <c r="H39" s="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s="1" customFormat="1" x14ac:dyDescent="0.25">
      <c r="A40" s="110"/>
      <c r="B40" s="49" t="s">
        <v>66</v>
      </c>
      <c r="C40" s="50" t="s">
        <v>71</v>
      </c>
      <c r="D40" s="8">
        <v>10000</v>
      </c>
      <c r="E40" s="8">
        <v>10000</v>
      </c>
      <c r="F40" s="8">
        <v>10000</v>
      </c>
      <c r="G40" s="8">
        <v>0</v>
      </c>
      <c r="H40" s="8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s="1" customFormat="1" x14ac:dyDescent="0.25">
      <c r="A41" s="110"/>
      <c r="B41" s="49"/>
      <c r="C41" s="8"/>
      <c r="D41" s="8"/>
      <c r="E41" s="8"/>
      <c r="F41" s="8"/>
      <c r="G41" s="8"/>
      <c r="H41" s="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1" customFormat="1" x14ac:dyDescent="0.25">
      <c r="A42" s="111"/>
      <c r="B42" s="8"/>
      <c r="C42" s="8"/>
      <c r="D42" s="8"/>
      <c r="E42" s="8"/>
      <c r="F42" s="8"/>
      <c r="G42" s="8"/>
      <c r="H42" s="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25">
      <c r="A43" s="114" t="s">
        <v>7</v>
      </c>
      <c r="B43" s="3"/>
      <c r="C43" s="51"/>
      <c r="D43" s="33"/>
      <c r="E43" s="33"/>
      <c r="F43" s="52"/>
      <c r="G43" s="33"/>
      <c r="H43" s="46"/>
    </row>
    <row r="44" spans="1:38" x14ac:dyDescent="0.25">
      <c r="A44" s="115"/>
      <c r="B44" s="53"/>
      <c r="C44" s="51"/>
      <c r="D44" s="54">
        <f>SUM(D38:D42)</f>
        <v>20500</v>
      </c>
      <c r="E44" s="33">
        <f>SUM(E38:E42)</f>
        <v>20500</v>
      </c>
      <c r="F44" s="52">
        <f>SUM(F38:F42)</f>
        <v>20500</v>
      </c>
      <c r="G44" s="33">
        <v>0</v>
      </c>
      <c r="H44" s="46"/>
    </row>
    <row r="45" spans="1:38" x14ac:dyDescent="0.25">
      <c r="A45" s="116"/>
      <c r="B45" s="55"/>
      <c r="C45" s="56"/>
      <c r="D45" s="57"/>
      <c r="E45" s="57"/>
      <c r="F45" s="57"/>
      <c r="G45" s="57"/>
      <c r="H45" s="58"/>
    </row>
    <row r="46" spans="1:38" x14ac:dyDescent="0.25">
      <c r="A46" s="109" t="s">
        <v>13</v>
      </c>
      <c r="B46" s="3" t="s">
        <v>6</v>
      </c>
      <c r="C46" s="50" t="s">
        <v>44</v>
      </c>
      <c r="D46" s="8">
        <v>1500</v>
      </c>
      <c r="E46" s="8">
        <v>1610</v>
      </c>
      <c r="F46" s="8">
        <v>1500</v>
      </c>
      <c r="G46" s="8">
        <v>0</v>
      </c>
      <c r="H46" s="8"/>
    </row>
    <row r="47" spans="1:38" x14ac:dyDescent="0.25">
      <c r="A47" s="110"/>
      <c r="B47" s="3" t="s">
        <v>38</v>
      </c>
      <c r="C47" s="50" t="s">
        <v>63</v>
      </c>
      <c r="D47" s="8">
        <v>1500</v>
      </c>
      <c r="E47" s="8">
        <v>1500</v>
      </c>
      <c r="F47" s="8">
        <v>1500</v>
      </c>
      <c r="G47" s="8">
        <v>0</v>
      </c>
      <c r="H47" s="8"/>
    </row>
    <row r="48" spans="1:38" x14ac:dyDescent="0.25">
      <c r="A48" s="110"/>
      <c r="B48" s="3" t="s">
        <v>64</v>
      </c>
      <c r="C48" s="50" t="s">
        <v>65</v>
      </c>
      <c r="D48" s="8">
        <v>1500</v>
      </c>
      <c r="E48" s="8">
        <v>1500</v>
      </c>
      <c r="F48" s="8">
        <v>1500</v>
      </c>
      <c r="G48" s="8">
        <v>0</v>
      </c>
      <c r="H48" s="8"/>
    </row>
    <row r="49" spans="1:8" x14ac:dyDescent="0.25">
      <c r="A49" s="110"/>
      <c r="B49" s="3"/>
      <c r="C49" s="48"/>
      <c r="D49" s="48"/>
      <c r="E49" s="48"/>
      <c r="F49" s="48"/>
      <c r="G49" s="6"/>
      <c r="H49" s="33"/>
    </row>
    <row r="50" spans="1:8" x14ac:dyDescent="0.25">
      <c r="A50" s="59" t="s">
        <v>4</v>
      </c>
      <c r="B50" s="60"/>
      <c r="C50" s="61"/>
      <c r="D50" s="54">
        <f>SUM(D46:D48)</f>
        <v>4500</v>
      </c>
      <c r="E50" s="54">
        <f>SUM(E46:E48)</f>
        <v>4610</v>
      </c>
      <c r="F50" s="54">
        <f>SUM(F46:F48)</f>
        <v>4500</v>
      </c>
      <c r="G50" s="54">
        <v>0</v>
      </c>
      <c r="H50" s="62"/>
    </row>
    <row r="51" spans="1:8" ht="17.25" customHeight="1" x14ac:dyDescent="0.25">
      <c r="A51" s="63"/>
      <c r="B51" s="44"/>
      <c r="C51" s="64"/>
      <c r="D51" s="65"/>
      <c r="E51" s="65"/>
      <c r="F51" s="66"/>
      <c r="G51" s="6"/>
      <c r="H51" s="8"/>
    </row>
    <row r="52" spans="1:8" ht="15.75" customHeight="1" x14ac:dyDescent="0.25">
      <c r="A52" s="91" t="s">
        <v>10</v>
      </c>
      <c r="B52" s="9" t="s">
        <v>12</v>
      </c>
      <c r="C52" s="48" t="s">
        <v>31</v>
      </c>
      <c r="D52" s="54">
        <v>10399</v>
      </c>
      <c r="E52" s="54">
        <v>10399</v>
      </c>
      <c r="F52" s="67">
        <v>10399</v>
      </c>
      <c r="G52" s="68">
        <v>0</v>
      </c>
      <c r="H52" s="8"/>
    </row>
    <row r="53" spans="1:8" ht="15.75" customHeight="1" x14ac:dyDescent="0.25">
      <c r="A53" s="92"/>
      <c r="B53" s="9" t="s">
        <v>30</v>
      </c>
      <c r="C53" s="64" t="s">
        <v>32</v>
      </c>
      <c r="D53" s="65">
        <v>10399</v>
      </c>
      <c r="E53" s="65">
        <v>10399</v>
      </c>
      <c r="F53" s="67">
        <v>10399</v>
      </c>
      <c r="G53" s="68">
        <v>0</v>
      </c>
      <c r="H53" s="8"/>
    </row>
    <row r="54" spans="1:8" ht="15.75" customHeight="1" x14ac:dyDescent="0.25">
      <c r="A54" s="92"/>
      <c r="B54" s="9" t="s">
        <v>39</v>
      </c>
      <c r="C54" s="64" t="s">
        <v>40</v>
      </c>
      <c r="D54" s="65">
        <v>65000</v>
      </c>
      <c r="E54" s="65">
        <v>65000</v>
      </c>
      <c r="F54" s="67">
        <v>39000</v>
      </c>
      <c r="G54" s="68">
        <v>26000</v>
      </c>
      <c r="H54" s="8"/>
    </row>
    <row r="55" spans="1:8" x14ac:dyDescent="0.25">
      <c r="A55" s="92"/>
      <c r="B55" s="55"/>
      <c r="C55" s="64"/>
      <c r="D55" s="65"/>
      <c r="E55" s="65"/>
      <c r="F55" s="69"/>
      <c r="G55" s="54"/>
      <c r="H55" s="48"/>
    </row>
    <row r="56" spans="1:8" x14ac:dyDescent="0.25">
      <c r="A56" s="70" t="s">
        <v>4</v>
      </c>
      <c r="B56" s="9"/>
      <c r="C56" s="71"/>
      <c r="D56" s="65">
        <f>SUM(D52:D54)</f>
        <v>85798</v>
      </c>
      <c r="E56" s="65">
        <f>SUM(E52:E54)</f>
        <v>85798</v>
      </c>
      <c r="F56" s="72">
        <f>SUM(F52:F54)</f>
        <v>59798</v>
      </c>
      <c r="G56" s="65">
        <f>SUM(G52:G52:G54)</f>
        <v>26000</v>
      </c>
      <c r="H56" s="8"/>
    </row>
    <row r="57" spans="1:8" x14ac:dyDescent="0.25">
      <c r="A57" s="73"/>
      <c r="B57" s="9"/>
      <c r="C57" s="71"/>
      <c r="D57" s="74"/>
      <c r="E57" s="74"/>
      <c r="F57" s="75"/>
      <c r="G57" s="74"/>
      <c r="H57" s="8"/>
    </row>
    <row r="58" spans="1:8" x14ac:dyDescent="0.25">
      <c r="A58" s="73"/>
      <c r="B58" s="9"/>
      <c r="C58" s="71"/>
      <c r="D58" s="74"/>
      <c r="E58" s="74"/>
      <c r="F58" s="75"/>
      <c r="G58" s="74"/>
      <c r="H58" s="8"/>
    </row>
    <row r="59" spans="1:8" x14ac:dyDescent="0.25">
      <c r="A59" s="73"/>
      <c r="B59" s="9"/>
      <c r="C59" s="71"/>
      <c r="D59" s="74"/>
      <c r="E59" s="74"/>
      <c r="F59" s="75"/>
      <c r="G59" s="74"/>
      <c r="H59" s="8"/>
    </row>
    <row r="60" spans="1:8" x14ac:dyDescent="0.25">
      <c r="A60" s="91" t="s">
        <v>11</v>
      </c>
      <c r="B60" s="9" t="s">
        <v>28</v>
      </c>
      <c r="C60" s="50" t="s">
        <v>50</v>
      </c>
      <c r="D60" s="8">
        <v>236529</v>
      </c>
      <c r="E60" s="8">
        <v>236529</v>
      </c>
      <c r="F60" s="8">
        <v>236529</v>
      </c>
      <c r="G60" s="8">
        <v>0</v>
      </c>
      <c r="H60" s="8"/>
    </row>
    <row r="61" spans="1:8" x14ac:dyDescent="0.25">
      <c r="A61" s="92"/>
      <c r="B61" s="9" t="s">
        <v>58</v>
      </c>
      <c r="C61" s="50" t="s">
        <v>59</v>
      </c>
      <c r="D61" s="8">
        <v>7200</v>
      </c>
      <c r="E61" s="8">
        <v>6400</v>
      </c>
      <c r="F61" s="8">
        <v>6400</v>
      </c>
      <c r="G61" s="8">
        <v>800</v>
      </c>
      <c r="H61" s="8"/>
    </row>
    <row r="62" spans="1:8" x14ac:dyDescent="0.25">
      <c r="A62" s="92"/>
      <c r="B62" s="9" t="s">
        <v>60</v>
      </c>
      <c r="C62" s="50" t="s">
        <v>61</v>
      </c>
      <c r="D62" s="8">
        <v>9000</v>
      </c>
      <c r="E62" s="8">
        <v>1400</v>
      </c>
      <c r="F62" s="8">
        <v>1400</v>
      </c>
      <c r="G62" s="8">
        <v>7600</v>
      </c>
      <c r="H62" s="8"/>
    </row>
    <row r="63" spans="1:8" x14ac:dyDescent="0.25">
      <c r="A63" s="92"/>
      <c r="B63" s="9" t="s">
        <v>72</v>
      </c>
      <c r="C63" s="50" t="s">
        <v>73</v>
      </c>
      <c r="D63" s="8">
        <v>1942</v>
      </c>
      <c r="E63" s="8">
        <v>1942</v>
      </c>
      <c r="F63" s="8">
        <v>1942</v>
      </c>
      <c r="G63" s="8">
        <v>0</v>
      </c>
      <c r="H63" s="8"/>
    </row>
    <row r="64" spans="1:8" x14ac:dyDescent="0.25">
      <c r="A64" s="92"/>
      <c r="B64" s="9" t="s">
        <v>88</v>
      </c>
      <c r="C64" s="50" t="s">
        <v>89</v>
      </c>
      <c r="D64" s="8">
        <v>121853</v>
      </c>
      <c r="E64" s="8">
        <v>118721</v>
      </c>
      <c r="F64" s="8">
        <v>118471</v>
      </c>
      <c r="G64" s="8">
        <v>3382</v>
      </c>
      <c r="H64" s="8"/>
    </row>
    <row r="65" spans="1:38" s="1" customFormat="1" x14ac:dyDescent="0.25">
      <c r="A65" s="93"/>
      <c r="B65" s="3"/>
      <c r="C65" s="48"/>
      <c r="D65" s="54"/>
      <c r="E65" s="54"/>
      <c r="F65" s="54"/>
      <c r="G65" s="54"/>
      <c r="H65" s="8"/>
    </row>
    <row r="66" spans="1:38" s="1" customFormat="1" x14ac:dyDescent="0.25">
      <c r="A66" s="76" t="s">
        <v>7</v>
      </c>
      <c r="B66" s="9"/>
      <c r="C66" s="77"/>
      <c r="D66" s="65">
        <f>SUM(D60:D64)</f>
        <v>376524</v>
      </c>
      <c r="E66" s="65">
        <f>SUM(E60:E64)</f>
        <v>364992</v>
      </c>
      <c r="F66" s="65">
        <f>SUM(F60:F64)</f>
        <v>364742</v>
      </c>
      <c r="G66" s="65">
        <f>SUM(G60:G64)</f>
        <v>11782</v>
      </c>
      <c r="H66" s="8"/>
    </row>
    <row r="67" spans="1:38" s="1" customFormat="1" x14ac:dyDescent="0.25">
      <c r="A67" s="73"/>
      <c r="B67" s="44"/>
      <c r="C67" s="71"/>
      <c r="D67" s="57"/>
      <c r="E67" s="57"/>
      <c r="F67" s="78"/>
      <c r="G67" s="79"/>
      <c r="H67" s="8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s="1" customFormat="1" x14ac:dyDescent="0.25">
      <c r="A68" s="70" t="s">
        <v>15</v>
      </c>
      <c r="B68" s="44"/>
      <c r="C68" s="71"/>
      <c r="D68" s="54">
        <f>D66+D56+D50+D44+D36</f>
        <v>903263</v>
      </c>
      <c r="E68" s="54">
        <f>E66+E56+E50+E44+E36</f>
        <v>889695</v>
      </c>
      <c r="F68" s="69">
        <f>F66+F56+F50+F44+F36</f>
        <v>862835</v>
      </c>
      <c r="G68" s="80">
        <f>G66+G56+G50+G44+G36</f>
        <v>40428</v>
      </c>
      <c r="H68" s="8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s="1" customFormat="1" x14ac:dyDescent="0.25">
      <c r="A69" s="81"/>
      <c r="B69" s="44"/>
      <c r="C69" s="71"/>
      <c r="D69" s="57"/>
      <c r="E69" s="57"/>
      <c r="F69" s="78"/>
      <c r="G69" s="79"/>
      <c r="H69" s="8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25">
      <c r="A70" s="3" t="s">
        <v>19</v>
      </c>
      <c r="B70" s="5"/>
      <c r="C70" s="88">
        <f>F68</f>
        <v>862835</v>
      </c>
      <c r="D70" s="89"/>
      <c r="E70" s="89"/>
      <c r="F70" s="89"/>
      <c r="G70" s="89"/>
      <c r="H70" s="90"/>
    </row>
    <row r="71" spans="1:38" x14ac:dyDescent="0.25">
      <c r="A71" s="3" t="s">
        <v>20</v>
      </c>
      <c r="B71" s="9"/>
      <c r="C71" s="97">
        <v>2132181</v>
      </c>
      <c r="D71" s="98"/>
      <c r="E71" s="98"/>
      <c r="F71" s="98"/>
      <c r="G71" s="98"/>
      <c r="H71" s="99"/>
    </row>
    <row r="72" spans="1:38" x14ac:dyDescent="0.25">
      <c r="A72" s="55"/>
      <c r="B72" s="55" t="s">
        <v>21</v>
      </c>
      <c r="C72" s="94" t="s">
        <v>85</v>
      </c>
      <c r="D72" s="95"/>
      <c r="E72" s="95"/>
      <c r="F72" s="95"/>
      <c r="G72" s="95"/>
      <c r="H72" s="96"/>
    </row>
    <row r="73" spans="1:38" x14ac:dyDescent="0.25">
      <c r="A73" s="88" t="s">
        <v>94</v>
      </c>
      <c r="B73" s="89"/>
      <c r="C73" s="89"/>
      <c r="D73" s="89"/>
      <c r="E73" s="89"/>
      <c r="F73" s="89"/>
      <c r="G73" s="89"/>
      <c r="H73" s="90"/>
    </row>
    <row r="74" spans="1:38" x14ac:dyDescent="0.25">
      <c r="A74" s="85" t="s">
        <v>86</v>
      </c>
      <c r="B74" s="85"/>
      <c r="C74" s="85"/>
      <c r="D74" s="83"/>
      <c r="E74" s="83"/>
      <c r="F74" s="83"/>
      <c r="H74" s="2"/>
    </row>
  </sheetData>
  <mergeCells count="12">
    <mergeCell ref="A52:A55"/>
    <mergeCell ref="A1:H2"/>
    <mergeCell ref="A3:H3"/>
    <mergeCell ref="A38:A42"/>
    <mergeCell ref="A46:A49"/>
    <mergeCell ref="A24:A34"/>
    <mergeCell ref="A43:A45"/>
    <mergeCell ref="A73:H73"/>
    <mergeCell ref="A60:A65"/>
    <mergeCell ref="C72:H72"/>
    <mergeCell ref="C71:H71"/>
    <mergeCell ref="C70:H70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8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8" sqref="A18"/>
    </sheetView>
  </sheetViews>
  <sheetFormatPr defaultRowHeight="16.5" x14ac:dyDescent="0.25"/>
  <cols>
    <col min="1" max="1" width="13.25" bestFit="1" customWidth="1"/>
  </cols>
  <sheetData>
    <row r="1" spans="1:2" ht="19.5" x14ac:dyDescent="0.25">
      <c r="A1" s="31">
        <v>31745</v>
      </c>
    </row>
    <row r="2" spans="1:2" ht="19.5" x14ac:dyDescent="0.25">
      <c r="A2" s="31">
        <v>25491</v>
      </c>
    </row>
    <row r="3" spans="1:2" ht="19.5" x14ac:dyDescent="0.25">
      <c r="A3" s="31">
        <v>32000</v>
      </c>
    </row>
    <row r="4" spans="1:2" ht="19.5" x14ac:dyDescent="0.25">
      <c r="A4" s="31">
        <v>10200</v>
      </c>
    </row>
    <row r="5" spans="1:2" ht="19.5" x14ac:dyDescent="0.25">
      <c r="A5" s="31">
        <v>1055</v>
      </c>
    </row>
    <row r="6" spans="1:2" ht="19.5" x14ac:dyDescent="0.25">
      <c r="A6" s="31">
        <v>551</v>
      </c>
    </row>
    <row r="7" spans="1:2" ht="19.5" x14ac:dyDescent="0.25">
      <c r="A7" s="31">
        <v>812716</v>
      </c>
    </row>
    <row r="8" spans="1:2" ht="19.5" x14ac:dyDescent="0.25">
      <c r="A8" s="31">
        <v>1554</v>
      </c>
    </row>
    <row r="10" spans="1:2" ht="17.25" thickBot="1" x14ac:dyDescent="0.3">
      <c r="A10" s="87">
        <f>SUM(A1:A9)</f>
        <v>915312</v>
      </c>
    </row>
    <row r="11" spans="1:2" ht="20.25" thickBot="1" x14ac:dyDescent="0.3">
      <c r="A11" s="17">
        <v>1039852</v>
      </c>
    </row>
    <row r="12" spans="1:2" x14ac:dyDescent="0.25">
      <c r="A12">
        <v>2296</v>
      </c>
      <c r="B12">
        <v>73585</v>
      </c>
    </row>
    <row r="13" spans="1:2" x14ac:dyDescent="0.25">
      <c r="A13">
        <v>128956</v>
      </c>
    </row>
    <row r="14" spans="1:2" x14ac:dyDescent="0.25">
      <c r="A14">
        <v>93000</v>
      </c>
    </row>
    <row r="15" spans="1:2" x14ac:dyDescent="0.25">
      <c r="A15" s="87">
        <f>SUM(A10:A14)</f>
        <v>2179416</v>
      </c>
    </row>
    <row r="16" spans="1:2" x14ac:dyDescent="0.25">
      <c r="A16">
        <v>26000</v>
      </c>
    </row>
    <row r="17" spans="1:1" x14ac:dyDescent="0.25">
      <c r="A17" s="87">
        <f>SUM(A15:A16)</f>
        <v>2205416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報表</vt:lpstr>
      <vt:lpstr>工作表1</vt:lpstr>
    </vt:vector>
  </TitlesOfParts>
  <Company>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user</cp:lastModifiedBy>
  <cp:lastPrinted>2015-02-06T11:04:34Z</cp:lastPrinted>
  <dcterms:created xsi:type="dcterms:W3CDTF">2006-05-03T07:17:19Z</dcterms:created>
  <dcterms:modified xsi:type="dcterms:W3CDTF">2015-03-20T09:04:19Z</dcterms:modified>
</cp:coreProperties>
</file>