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15315" yWindow="1095" windowWidth="14715" windowHeight="11760" tabRatio="500"/>
  </bookViews>
  <sheets>
    <sheet name="工作表1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1" l="1"/>
  <c r="D42" i="1"/>
  <c r="E42" i="1"/>
  <c r="C38" i="1"/>
  <c r="D38" i="1"/>
  <c r="E38" i="1"/>
  <c r="E32" i="1"/>
  <c r="C32" i="1"/>
  <c r="D27" i="1"/>
  <c r="E27" i="1"/>
  <c r="C27" i="1"/>
  <c r="C22" i="1"/>
  <c r="D22" i="1"/>
  <c r="E22" i="1"/>
</calcChain>
</file>

<file path=xl/sharedStrings.xml><?xml version="1.0" encoding="utf-8"?>
<sst xmlns="http://schemas.openxmlformats.org/spreadsheetml/2006/main" count="77" uniqueCount="75">
  <si>
    <t>南臺科技大學第十五屆學生會</t>
    <phoneticPr fontId="3" type="noConversion"/>
  </si>
  <si>
    <t>一○三學年度第二學期財務總報表</t>
    <phoneticPr fontId="3" type="noConversion"/>
  </si>
  <si>
    <t>編碼</t>
    <phoneticPr fontId="3" type="noConversion"/>
  </si>
  <si>
    <t>項目</t>
    <phoneticPr fontId="3" type="noConversion"/>
  </si>
  <si>
    <t>核准金額</t>
    <phoneticPr fontId="3" type="noConversion"/>
  </si>
  <si>
    <t>實際補助</t>
    <phoneticPr fontId="3" type="noConversion"/>
  </si>
  <si>
    <t>餘絀</t>
    <phoneticPr fontId="3" type="noConversion"/>
  </si>
  <si>
    <t>說明</t>
    <phoneticPr fontId="3" type="noConversion"/>
  </si>
  <si>
    <t>A</t>
    <phoneticPr fontId="3" type="noConversion"/>
  </si>
  <si>
    <t>學生會活動經費</t>
    <phoneticPr fontId="3" type="noConversion"/>
  </si>
  <si>
    <t>A1</t>
    <phoneticPr fontId="3" type="noConversion"/>
  </si>
  <si>
    <t>103-2社團招生</t>
  </si>
  <si>
    <t>A2</t>
    <phoneticPr fontId="3" type="noConversion"/>
  </si>
  <si>
    <t>A3</t>
    <phoneticPr fontId="3" type="noConversion"/>
  </si>
  <si>
    <t>A4</t>
    <phoneticPr fontId="3" type="noConversion"/>
  </si>
  <si>
    <t>A5</t>
    <phoneticPr fontId="3" type="noConversion"/>
  </si>
  <si>
    <t>A6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</si>
  <si>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</si>
  <si>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</si>
  <si>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</si>
  <si>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</si>
  <si>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A11</t>
    <phoneticPr fontId="3" type="noConversion"/>
  </si>
  <si>
    <t>A12</t>
    <phoneticPr fontId="3" type="noConversion"/>
  </si>
  <si>
    <t>A13</t>
    <phoneticPr fontId="3" type="noConversion"/>
  </si>
  <si>
    <t>A14</t>
    <phoneticPr fontId="3" type="noConversion"/>
  </si>
  <si>
    <t>A15</t>
    <phoneticPr fontId="3" type="noConversion"/>
  </si>
  <si>
    <t>A16</t>
    <phoneticPr fontId="3" type="noConversion"/>
  </si>
  <si>
    <t>A17</t>
    <phoneticPr fontId="3" type="noConversion"/>
  </si>
  <si>
    <t>小計</t>
    <phoneticPr fontId="3" type="noConversion"/>
  </si>
  <si>
    <t>B</t>
    <phoneticPr fontId="3" type="noConversion"/>
  </si>
  <si>
    <t>社團活動經費(社團一般活動經費)</t>
    <phoneticPr fontId="3" type="noConversion"/>
  </si>
  <si>
    <t>一社團$1,500  共65社</t>
    <phoneticPr fontId="3" type="noConversion"/>
  </si>
  <si>
    <t>B1</t>
    <phoneticPr fontId="3" type="noConversion"/>
  </si>
  <si>
    <t>B2</t>
    <phoneticPr fontId="3" type="noConversion"/>
  </si>
  <si>
    <t>小計</t>
    <phoneticPr fontId="3" type="noConversion"/>
  </si>
  <si>
    <t>C</t>
    <phoneticPr fontId="3" type="noConversion"/>
  </si>
  <si>
    <t>社團活動經費(社團專案費用)</t>
    <phoneticPr fontId="3" type="noConversion"/>
  </si>
  <si>
    <t>B1</t>
    <phoneticPr fontId="3" type="noConversion"/>
  </si>
  <si>
    <t>B2</t>
    <phoneticPr fontId="3" type="noConversion"/>
  </si>
  <si>
    <t>D</t>
    <phoneticPr fontId="3" type="noConversion"/>
  </si>
  <si>
    <t>其他相關費用</t>
  </si>
  <si>
    <t>學生會行政費 21,318
+學生議會行政費 21,318
+社團行政費65,000</t>
    <phoneticPr fontId="3" type="noConversion"/>
  </si>
  <si>
    <t>D1</t>
    <phoneticPr fontId="3" type="noConversion"/>
  </si>
  <si>
    <t>學生會行政費用</t>
    <phoneticPr fontId="3" type="noConversion"/>
  </si>
  <si>
    <t>D2</t>
  </si>
  <si>
    <t>學生議會行政費用</t>
    <phoneticPr fontId="3" type="noConversion"/>
  </si>
  <si>
    <t>D3</t>
  </si>
  <si>
    <t>社團行政費</t>
    <phoneticPr fontId="3" type="noConversion"/>
  </si>
  <si>
    <t>E</t>
    <phoneticPr fontId="3" type="noConversion"/>
  </si>
  <si>
    <t>學會準備金</t>
  </si>
  <si>
    <t>小計</t>
    <phoneticPr fontId="3" type="noConversion"/>
  </si>
  <si>
    <t>製表日期: 104/10/21</t>
    <phoneticPr fontId="3" type="noConversion"/>
  </si>
  <si>
    <t xml:space="preserve">           </t>
    <phoneticPr fontId="2" type="noConversion"/>
  </si>
  <si>
    <t>103-2 314白色情人節活動</t>
  </si>
  <si>
    <t>103-2漆彈活動</t>
  </si>
  <si>
    <t>103-2三合一改選</t>
  </si>
  <si>
    <t>103學年度全國社團評鑑</t>
  </si>
  <si>
    <t>103-2期中議會</t>
  </si>
  <si>
    <t>103-2名人講座</t>
  </si>
  <si>
    <t>103-2陰屍路跑</t>
  </si>
  <si>
    <t>BETWEEN畢業演唱會</t>
  </si>
  <si>
    <t>103-2期中系會負責人會議</t>
  </si>
  <si>
    <t>電影首映會</t>
  </si>
  <si>
    <t>103-2期末議會</t>
  </si>
  <si>
    <t>103-2期末系會負責人會議</t>
  </si>
  <si>
    <t>104-1期初議會</t>
  </si>
  <si>
    <t>104-1期初系會負責人會議</t>
  </si>
  <si>
    <t>SHOPPING MALL</t>
  </si>
  <si>
    <t>學生會會費繳交之推廣</t>
  </si>
  <si>
    <t>雷鼓、武術、官將首研習三社成發</t>
  </si>
  <si>
    <t>熱舞社成發</t>
  </si>
  <si>
    <t>第一屆南臺盃大專院校羽毛球錦標賽</t>
  </si>
  <si>
    <t>2015啦啦隊錦標賽</t>
  </si>
  <si>
    <t>以2,131,831計算法規定之40%</t>
    <phoneticPr fontId="3" type="noConversion"/>
  </si>
  <si>
    <t>以2,131,831計算  法規定之30%
扣社團一般活動經費 97,500 
及 社團行政費 65,000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</si>
</sst>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6" formatCode="#,##0_);[Red]\(#,##0\)"/>
    <numFmt numFmtId="177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0"/>
      <color indexed="8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0"/>
      <color indexed="8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38" fontId="5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7" fontId="6" fillId="0" borderId="5" xfId="1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38" fontId="6" fillId="0" borderId="18" xfId="1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38" fontId="7" fillId="0" borderId="5" xfId="0" applyNumberFormat="1" applyFont="1" applyBorder="1" applyAlignment="1">
      <alignment horizontal="left" vertical="center"/>
    </xf>
    <xf numFmtId="38" fontId="6" fillId="0" borderId="5" xfId="1" applyNumberFormat="1" applyFont="1" applyBorder="1" applyAlignment="1">
      <alignment vertical="center"/>
    </xf>
    <xf numFmtId="38" fontId="6" fillId="0" borderId="5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38" fontId="6" fillId="0" borderId="5" xfId="0" applyNumberFormat="1" applyFont="1" applyBorder="1" applyAlignment="1">
      <alignment horizontal="left" vertical="center"/>
    </xf>
    <xf numFmtId="38" fontId="6" fillId="0" borderId="10" xfId="1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/>
    </xf>
    <xf numFmtId="38" fontId="6" fillId="0" borderId="8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top"/>
    </xf>
    <xf numFmtId="38" fontId="7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6" fillId="0" borderId="21" xfId="0" applyNumberFormat="1" applyFont="1" applyBorder="1" applyAlignment="1">
      <alignment horizontal="center" vertical="center"/>
    </xf>
    <xf numFmtId="38" fontId="6" fillId="0" borderId="20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6" fillId="0" borderId="19" xfId="0" applyNumberFormat="1" applyFont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9" zoomScaleNormal="100" workbookViewId="0">
      <selection activeCell="G29" sqref="G29"/>
    </sheetView>
  </sheetViews>
  <sheetFormatPr defaultColWidth="11" defaultRowHeight="16.5" x14ac:dyDescent="0.25"/>
  <cols>
    <col min="1" max="1" width="5.25" bestFit="1" customWidth="1"/>
    <col min="2" max="2" width="29" customWidth="1"/>
    <col min="3" max="3" width="9.5" bestFit="1" customWidth="1"/>
    <col min="4" max="4" width="9" bestFit="1" customWidth="1"/>
    <col min="5" max="5" width="8.5" bestFit="1" customWidth="1"/>
    <col min="6" max="6" width="25.5" customWidth="1"/>
    <col min="7" max="7" width="11" customWidth="1"/>
    <col min="8" max="8" width="8.625" customWidth="1"/>
  </cols>
  <sheetData>
    <row r="1" spans="1:6" ht="18" customHeight="1" x14ac:dyDescent="0.25">
      <c r="A1" s="41" t="s">
        <v>0</v>
      </c>
      <c r="B1" s="42"/>
      <c r="C1" s="42"/>
      <c r="D1" s="42"/>
      <c r="E1" s="42"/>
      <c r="F1" s="43"/>
    </row>
    <row r="2" spans="1:6" ht="15.75" customHeight="1" x14ac:dyDescent="0.25">
      <c r="A2" s="44" t="s">
        <v>1</v>
      </c>
      <c r="B2" s="45"/>
      <c r="C2" s="45"/>
      <c r="D2" s="45"/>
      <c r="E2" s="45"/>
      <c r="F2" s="46"/>
    </row>
    <row r="3" spans="1:6" x14ac:dyDescent="0.2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</row>
    <row r="4" spans="1:6" ht="18" customHeight="1" x14ac:dyDescent="0.25">
      <c r="A4" s="4" t="s">
        <v>8</v>
      </c>
      <c r="B4" s="5" t="s">
        <v>9</v>
      </c>
      <c r="C4" s="6">
        <v>852732</v>
      </c>
      <c r="D4" s="7"/>
      <c r="E4" s="5"/>
      <c r="F4" s="37" t="s">
        <v>73</v>
      </c>
    </row>
    <row r="5" spans="1:6" x14ac:dyDescent="0.25">
      <c r="A5" s="51" t="s">
        <v>10</v>
      </c>
      <c r="B5" s="8" t="s">
        <v>11</v>
      </c>
      <c r="C5" s="9"/>
      <c r="D5" s="10">
        <v>64022</v>
      </c>
      <c r="E5" s="9"/>
      <c r="F5" s="11"/>
    </row>
    <row r="6" spans="1:6" x14ac:dyDescent="0.25">
      <c r="A6" s="51" t="s">
        <v>12</v>
      </c>
      <c r="B6" s="8" t="s">
        <v>53</v>
      </c>
      <c r="C6" s="9"/>
      <c r="D6" s="10">
        <v>28166</v>
      </c>
      <c r="E6" s="9"/>
      <c r="F6" s="11"/>
    </row>
    <row r="7" spans="1:6" x14ac:dyDescent="0.25">
      <c r="A7" s="51" t="s">
        <v>13</v>
      </c>
      <c r="B7" s="8" t="s">
        <v>54</v>
      </c>
      <c r="C7" s="9"/>
      <c r="D7" s="10">
        <v>36821</v>
      </c>
      <c r="E7" s="9"/>
      <c r="F7" s="11"/>
    </row>
    <row r="8" spans="1:6" x14ac:dyDescent="0.25">
      <c r="A8" s="51" t="s">
        <v>14</v>
      </c>
      <c r="B8" s="8" t="s">
        <v>55</v>
      </c>
      <c r="C8" s="9"/>
      <c r="D8" s="12">
        <v>29052</v>
      </c>
      <c r="E8" s="9"/>
      <c r="F8" s="11"/>
    </row>
    <row r="9" spans="1:6" x14ac:dyDescent="0.25">
      <c r="A9" s="51" t="s">
        <v>15</v>
      </c>
      <c r="B9" s="8" t="s">
        <v>56</v>
      </c>
      <c r="C9" s="9"/>
      <c r="D9" s="12">
        <v>29100</v>
      </c>
      <c r="E9" s="9"/>
      <c r="F9" s="11"/>
    </row>
    <row r="10" spans="1:6" x14ac:dyDescent="0.25">
      <c r="A10" s="51" t="s">
        <v>16</v>
      </c>
      <c r="B10" s="8" t="s">
        <v>57</v>
      </c>
      <c r="C10" s="9"/>
      <c r="D10" s="12">
        <v>3146</v>
      </c>
      <c r="E10" s="9"/>
      <c r="F10" s="11"/>
    </row>
    <row r="11" spans="1:6" x14ac:dyDescent="0.25">
      <c r="A11" s="51" t="s">
        <v>17</v>
      </c>
      <c r="B11" s="8" t="s">
        <v>58</v>
      </c>
      <c r="C11" s="9"/>
      <c r="D11" s="12">
        <v>75723</v>
      </c>
      <c r="E11" s="9"/>
      <c r="F11" s="11"/>
    </row>
    <row r="12" spans="1:6" x14ac:dyDescent="0.25">
      <c r="A12" s="51" t="s">
        <v>18</v>
      </c>
      <c r="B12" s="8" t="s">
        <v>59</v>
      </c>
      <c r="C12" s="9"/>
      <c r="D12" s="12">
        <v>100000</v>
      </c>
      <c r="E12" s="9"/>
      <c r="F12" s="11"/>
    </row>
    <row r="13" spans="1:6" x14ac:dyDescent="0.25">
      <c r="A13" s="51" t="s">
        <v>19</v>
      </c>
      <c r="B13" s="8" t="s">
        <v>60</v>
      </c>
      <c r="C13" s="9"/>
      <c r="D13" s="12">
        <v>315000</v>
      </c>
      <c r="E13" s="9"/>
      <c r="F13" s="11"/>
    </row>
    <row r="14" spans="1:6" x14ac:dyDescent="0.25">
      <c r="A14" s="48" t="s">
        <v>20</v>
      </c>
      <c r="B14" s="8" t="s">
        <v>61</v>
      </c>
      <c r="C14" s="9"/>
      <c r="D14" s="12">
        <v>1459</v>
      </c>
      <c r="E14" s="9"/>
      <c r="F14" s="11"/>
    </row>
    <row r="15" spans="1:6" x14ac:dyDescent="0.25">
      <c r="A15" s="48" t="s">
        <v>21</v>
      </c>
      <c r="B15" s="8" t="s">
        <v>62</v>
      </c>
      <c r="C15" s="9"/>
      <c r="D15" s="12">
        <v>6916</v>
      </c>
      <c r="E15" s="9"/>
      <c r="F15" s="11"/>
    </row>
    <row r="16" spans="1:6" x14ac:dyDescent="0.25">
      <c r="A16" s="48" t="s">
        <v>22</v>
      </c>
      <c r="B16" s="8" t="s">
        <v>63</v>
      </c>
      <c r="C16" s="9"/>
      <c r="D16" s="12">
        <v>3670</v>
      </c>
      <c r="E16" s="9"/>
      <c r="F16" s="11"/>
    </row>
    <row r="17" spans="1:8" x14ac:dyDescent="0.25">
      <c r="A17" s="48" t="s">
        <v>23</v>
      </c>
      <c r="B17" s="8" t="s">
        <v>64</v>
      </c>
      <c r="C17" s="9"/>
      <c r="D17" s="12">
        <v>26773</v>
      </c>
      <c r="E17" s="9"/>
      <c r="F17" s="11"/>
    </row>
    <row r="18" spans="1:8" x14ac:dyDescent="0.25">
      <c r="A18" s="48" t="s">
        <v>24</v>
      </c>
      <c r="B18" s="8" t="s">
        <v>65</v>
      </c>
      <c r="C18" s="9"/>
      <c r="D18" s="13">
        <v>3557</v>
      </c>
      <c r="E18" s="9"/>
      <c r="F18" s="11"/>
    </row>
    <row r="19" spans="1:8" x14ac:dyDescent="0.25">
      <c r="A19" s="48" t="s">
        <v>25</v>
      </c>
      <c r="B19" s="8" t="s">
        <v>66</v>
      </c>
      <c r="C19" s="9"/>
      <c r="D19" s="13">
        <v>6768</v>
      </c>
      <c r="E19" s="9"/>
      <c r="F19" s="11"/>
    </row>
    <row r="20" spans="1:8" x14ac:dyDescent="0.25">
      <c r="A20" s="48" t="s">
        <v>26</v>
      </c>
      <c r="B20" s="8" t="s">
        <v>67</v>
      </c>
      <c r="C20" s="9"/>
      <c r="D20" s="13">
        <v>32014</v>
      </c>
      <c r="E20" s="9"/>
      <c r="F20" s="11"/>
    </row>
    <row r="21" spans="1:8" x14ac:dyDescent="0.25">
      <c r="A21" s="49" t="s">
        <v>27</v>
      </c>
      <c r="B21" s="8" t="s">
        <v>68</v>
      </c>
      <c r="C21" s="9"/>
      <c r="D21" s="13">
        <v>36926</v>
      </c>
      <c r="E21" s="9"/>
      <c r="F21" s="11"/>
    </row>
    <row r="22" spans="1:8" ht="17.25" thickBot="1" x14ac:dyDescent="0.3">
      <c r="A22" s="38" t="s">
        <v>28</v>
      </c>
      <c r="B22" s="39"/>
      <c r="C22" s="14">
        <f>C4</f>
        <v>852732</v>
      </c>
      <c r="D22" s="15">
        <f>SUM(D5:D21)</f>
        <v>799113</v>
      </c>
      <c r="E22" s="14">
        <f>C22-D22</f>
        <v>53619</v>
      </c>
      <c r="F22" s="16"/>
    </row>
    <row r="23" spans="1:8" ht="6.75" customHeight="1" thickBot="1" x14ac:dyDescent="0.3">
      <c r="A23" s="17"/>
      <c r="B23" s="18"/>
      <c r="C23" s="19"/>
      <c r="D23" s="20"/>
      <c r="E23" s="18"/>
      <c r="F23" s="21"/>
    </row>
    <row r="24" spans="1:8" x14ac:dyDescent="0.25">
      <c r="A24" s="22" t="s">
        <v>29</v>
      </c>
      <c r="B24" s="23" t="s">
        <v>30</v>
      </c>
      <c r="C24" s="6">
        <v>97500</v>
      </c>
      <c r="D24" s="24"/>
      <c r="E24" s="23"/>
      <c r="F24" s="25" t="s">
        <v>31</v>
      </c>
    </row>
    <row r="25" spans="1:8" x14ac:dyDescent="0.25">
      <c r="A25" s="50" t="s">
        <v>32</v>
      </c>
      <c r="B25" s="26" t="s">
        <v>69</v>
      </c>
      <c r="C25" s="9"/>
      <c r="D25" s="27">
        <v>3000</v>
      </c>
      <c r="E25" s="9"/>
      <c r="F25" s="11"/>
      <c r="H25" t="s">
        <v>52</v>
      </c>
    </row>
    <row r="26" spans="1:8" x14ac:dyDescent="0.25">
      <c r="A26" s="50" t="s">
        <v>33</v>
      </c>
      <c r="B26" s="26" t="s">
        <v>70</v>
      </c>
      <c r="C26" s="9"/>
      <c r="D26" s="28">
        <v>1500</v>
      </c>
      <c r="E26" s="9"/>
      <c r="F26" s="11"/>
    </row>
    <row r="27" spans="1:8" ht="17.25" thickBot="1" x14ac:dyDescent="0.3">
      <c r="A27" s="38" t="s">
        <v>34</v>
      </c>
      <c r="B27" s="39"/>
      <c r="C27" s="14">
        <f>C24</f>
        <v>97500</v>
      </c>
      <c r="D27" s="15">
        <f>SUM(D25:D26)</f>
        <v>4500</v>
      </c>
      <c r="E27" s="14">
        <f>C24-D27</f>
        <v>93000</v>
      </c>
      <c r="F27" s="16"/>
    </row>
    <row r="28" spans="1:8" ht="8.25" customHeight="1" thickBot="1" x14ac:dyDescent="0.3">
      <c r="A28" s="17"/>
      <c r="B28" s="18"/>
      <c r="C28" s="19"/>
      <c r="D28" s="20"/>
      <c r="E28" s="18"/>
      <c r="F28" s="21"/>
    </row>
    <row r="29" spans="1:8" ht="57" x14ac:dyDescent="0.25">
      <c r="A29" s="22" t="s">
        <v>35</v>
      </c>
      <c r="B29" s="23" t="s">
        <v>36</v>
      </c>
      <c r="C29" s="6">
        <v>477049</v>
      </c>
      <c r="D29" s="24"/>
      <c r="E29" s="23"/>
      <c r="F29" s="29" t="s">
        <v>74</v>
      </c>
    </row>
    <row r="30" spans="1:8" x14ac:dyDescent="0.25">
      <c r="A30" s="48" t="s">
        <v>37</v>
      </c>
      <c r="B30" s="30" t="s">
        <v>71</v>
      </c>
      <c r="C30" s="9"/>
      <c r="D30" s="31">
        <v>5490</v>
      </c>
      <c r="E30" s="9"/>
      <c r="F30" s="11"/>
    </row>
    <row r="31" spans="1:8" x14ac:dyDescent="0.25">
      <c r="A31" s="49" t="s">
        <v>38</v>
      </c>
      <c r="B31" s="30" t="s">
        <v>72</v>
      </c>
      <c r="C31" s="9"/>
      <c r="D31" s="31">
        <v>3000</v>
      </c>
      <c r="E31" s="9"/>
      <c r="F31" s="11"/>
    </row>
    <row r="32" spans="1:8" ht="17.25" thickBot="1" x14ac:dyDescent="0.3">
      <c r="A32" s="38" t="s">
        <v>34</v>
      </c>
      <c r="B32" s="39"/>
      <c r="C32" s="14">
        <f>C29</f>
        <v>477049</v>
      </c>
      <c r="D32" s="15">
        <v>8490</v>
      </c>
      <c r="E32" s="14">
        <f>C29-D32</f>
        <v>468559</v>
      </c>
      <c r="F32" s="16"/>
    </row>
    <row r="33" spans="1:6" ht="9" customHeight="1" thickBot="1" x14ac:dyDescent="0.3">
      <c r="A33" s="17"/>
      <c r="B33" s="18"/>
      <c r="C33" s="19"/>
      <c r="D33" s="20"/>
      <c r="E33" s="18"/>
      <c r="F33" s="21"/>
    </row>
    <row r="34" spans="1:6" ht="42.75" x14ac:dyDescent="0.25">
      <c r="A34" s="22" t="s">
        <v>39</v>
      </c>
      <c r="B34" s="23" t="s">
        <v>40</v>
      </c>
      <c r="C34" s="6">
        <v>107636</v>
      </c>
      <c r="D34" s="24"/>
      <c r="E34" s="23"/>
      <c r="F34" s="29" t="s">
        <v>41</v>
      </c>
    </row>
    <row r="35" spans="1:6" x14ac:dyDescent="0.25">
      <c r="A35" s="32" t="s">
        <v>42</v>
      </c>
      <c r="B35" s="9" t="s">
        <v>43</v>
      </c>
      <c r="C35" s="33"/>
      <c r="D35" s="34">
        <v>21318</v>
      </c>
      <c r="E35" s="9"/>
      <c r="F35" s="11"/>
    </row>
    <row r="36" spans="1:6" x14ac:dyDescent="0.25">
      <c r="A36" s="32" t="s">
        <v>44</v>
      </c>
      <c r="B36" s="9" t="s">
        <v>45</v>
      </c>
      <c r="C36" s="9"/>
      <c r="D36" s="34">
        <v>21318</v>
      </c>
      <c r="E36" s="9"/>
      <c r="F36" s="11"/>
    </row>
    <row r="37" spans="1:6" x14ac:dyDescent="0.25">
      <c r="A37" s="32" t="s">
        <v>46</v>
      </c>
      <c r="B37" s="9" t="s">
        <v>47</v>
      </c>
      <c r="C37" s="9"/>
      <c r="D37" s="28">
        <v>37000</v>
      </c>
      <c r="E37" s="9"/>
      <c r="F37" s="11"/>
    </row>
    <row r="38" spans="1:6" ht="17.25" thickBot="1" x14ac:dyDescent="0.3">
      <c r="A38" s="38" t="s">
        <v>34</v>
      </c>
      <c r="B38" s="39"/>
      <c r="C38" s="14">
        <f>C34</f>
        <v>107636</v>
      </c>
      <c r="D38" s="15">
        <f>SUM(D35:D37)</f>
        <v>79636</v>
      </c>
      <c r="E38" s="14">
        <f>C38-D38</f>
        <v>28000</v>
      </c>
      <c r="F38" s="16"/>
    </row>
    <row r="39" spans="1:6" ht="8.25" customHeight="1" thickBot="1" x14ac:dyDescent="0.3">
      <c r="A39" s="17"/>
      <c r="B39" s="18"/>
      <c r="C39" s="18"/>
      <c r="D39" s="20"/>
      <c r="E39" s="18"/>
      <c r="F39" s="21"/>
    </row>
    <row r="40" spans="1:6" x14ac:dyDescent="0.25">
      <c r="A40" s="22" t="s">
        <v>48</v>
      </c>
      <c r="B40" s="35" t="s">
        <v>49</v>
      </c>
      <c r="C40" s="24">
        <v>596914</v>
      </c>
      <c r="D40" s="24"/>
      <c r="E40" s="23"/>
      <c r="F40" s="29"/>
    </row>
    <row r="41" spans="1:6" x14ac:dyDescent="0.25">
      <c r="A41" s="47"/>
      <c r="B41" s="26"/>
      <c r="C41" s="9"/>
      <c r="D41" s="36"/>
      <c r="E41" s="9"/>
      <c r="F41" s="11"/>
    </row>
    <row r="42" spans="1:6" ht="17.25" thickBot="1" x14ac:dyDescent="0.3">
      <c r="A42" s="38" t="s">
        <v>50</v>
      </c>
      <c r="B42" s="39"/>
      <c r="C42" s="14">
        <f>C40</f>
        <v>596914</v>
      </c>
      <c r="D42" s="15">
        <f>SUM(D41:D41)</f>
        <v>0</v>
      </c>
      <c r="E42" s="14">
        <f>C42-D42</f>
        <v>596914</v>
      </c>
      <c r="F42" s="16"/>
    </row>
    <row r="43" spans="1:6" x14ac:dyDescent="0.25">
      <c r="A43" s="40" t="s">
        <v>51</v>
      </c>
      <c r="B43" s="40"/>
      <c r="C43" s="40"/>
      <c r="D43" s="40"/>
      <c r="E43" s="40"/>
      <c r="F43" s="40"/>
    </row>
  </sheetData>
  <mergeCells count="8">
    <mergeCell ref="A42:B42"/>
    <mergeCell ref="A43:F43"/>
    <mergeCell ref="A1:F1"/>
    <mergeCell ref="A2:F2"/>
    <mergeCell ref="A22:B22"/>
    <mergeCell ref="A27:B27"/>
    <mergeCell ref="A32:B32"/>
    <mergeCell ref="A38:B3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user</cp:lastModifiedBy>
  <cp:lastPrinted>2015-10-23T06:25:52Z</cp:lastPrinted>
  <dcterms:created xsi:type="dcterms:W3CDTF">2015-10-21T08:24:06Z</dcterms:created>
  <dcterms:modified xsi:type="dcterms:W3CDTF">2015-10-23T06:26:28Z</dcterms:modified>
</cp:coreProperties>
</file>