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-15" yWindow="-15" windowWidth="19260" windowHeight="6855" tabRatio="500"/>
  </bookViews>
  <sheets>
    <sheet name="工作表1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"/>
  <c r="D29"/>
  <c r="D35"/>
  <c r="D41"/>
  <c r="D52"/>
  <c r="C52" l="1"/>
  <c r="C41"/>
  <c r="E35"/>
  <c r="C35"/>
  <c r="E29"/>
  <c r="C29"/>
  <c r="C23"/>
  <c r="E23" s="1"/>
  <c r="E41" l="1"/>
  <c r="E52"/>
</calcChain>
</file>

<file path=xl/sharedStrings.xml><?xml version="1.0" encoding="utf-8"?>
<sst xmlns="http://schemas.openxmlformats.org/spreadsheetml/2006/main" count="99" uniqueCount="91">
  <si>
    <t>編碼</t>
    <phoneticPr fontId="3" type="noConversion"/>
  </si>
  <si>
    <t>項目</t>
    <phoneticPr fontId="3" type="noConversion"/>
  </si>
  <si>
    <t>核准金額</t>
    <phoneticPr fontId="3" type="noConversion"/>
  </si>
  <si>
    <t>實際補助</t>
    <phoneticPr fontId="3" type="noConversion"/>
  </si>
  <si>
    <t>餘絀</t>
    <phoneticPr fontId="3" type="noConversion"/>
  </si>
  <si>
    <t>說明</t>
    <phoneticPr fontId="3" type="noConversion"/>
  </si>
  <si>
    <t>A</t>
    <phoneticPr fontId="3" type="noConversion"/>
  </si>
  <si>
    <t>學生會活動經費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</si>
  <si>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</si>
  <si>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</si>
  <si>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</si>
  <si>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A4</t>
    <phoneticPr fontId="3" type="noConversion"/>
  </si>
  <si>
    <t>A5</t>
    <phoneticPr fontId="3" type="noConversion"/>
  </si>
  <si>
    <t>A6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</si>
  <si>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</si>
  <si>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</si>
  <si>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</si>
  <si>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</si>
  <si>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小計</t>
    <phoneticPr fontId="3" type="noConversion"/>
  </si>
  <si>
    <t>B</t>
    <phoneticPr fontId="3" type="noConversion"/>
  </si>
  <si>
    <t>社團活動經費(社團一般活動經費)</t>
    <phoneticPr fontId="3" type="noConversion"/>
  </si>
  <si>
    <t>B1</t>
    <phoneticPr fontId="3" type="noConversion"/>
  </si>
  <si>
    <t>B2</t>
    <phoneticPr fontId="3" type="noConversion"/>
  </si>
  <si>
    <t>小計</t>
    <phoneticPr fontId="3" type="noConversion"/>
  </si>
  <si>
    <t>C</t>
    <phoneticPr fontId="3" type="noConversion"/>
  </si>
  <si>
    <t>社團活動經費(社團專案費用)</t>
    <phoneticPr fontId="3" type="noConversion"/>
  </si>
  <si>
    <t>B1</t>
    <phoneticPr fontId="3" type="noConversion"/>
  </si>
  <si>
    <t>B2</t>
    <phoneticPr fontId="3" type="noConversion"/>
  </si>
  <si>
    <t>D</t>
    <phoneticPr fontId="3" type="noConversion"/>
  </si>
  <si>
    <t>其他相關費用</t>
  </si>
  <si>
    <t>D1</t>
    <phoneticPr fontId="3" type="noConversion"/>
  </si>
  <si>
    <t>學生會行政費用</t>
    <phoneticPr fontId="3" type="noConversion"/>
  </si>
  <si>
    <t>D2</t>
  </si>
  <si>
    <t>學生議會行政費用</t>
    <phoneticPr fontId="3" type="noConversion"/>
  </si>
  <si>
    <t>D3</t>
  </si>
  <si>
    <t>社團行政費</t>
    <phoneticPr fontId="3" type="noConversion"/>
  </si>
  <si>
    <t>E</t>
    <phoneticPr fontId="3" type="noConversion"/>
  </si>
  <si>
    <t>學會準備金</t>
  </si>
  <si>
    <t>小計</t>
    <phoneticPr fontId="3" type="noConversion"/>
  </si>
  <si>
    <t xml:space="preserve">           </t>
    <phoneticPr fontId="2" type="noConversion"/>
  </si>
  <si>
    <t>一社團$1,500  共72社</t>
    <phoneticPr fontId="3" type="noConversion"/>
  </si>
  <si>
    <t>B3</t>
    <phoneticPr fontId="3" type="noConversion"/>
  </si>
  <si>
    <t>以3,248,823計算  法規定之30%扣社團一般活動經費108,000
及 社團行政費72,000</t>
    <phoneticPr fontId="3" type="noConversion"/>
  </si>
  <si>
    <t>學生會行政費16,244
+學生議會行政費 16,244
+社團行政費72,000</t>
    <phoneticPr fontId="3" type="noConversion"/>
  </si>
  <si>
    <t>以32,488,23計算法規定之40%</t>
    <phoneticPr fontId="3" type="noConversion"/>
  </si>
  <si>
    <t>E1</t>
    <phoneticPr fontId="3" type="noConversion"/>
  </si>
  <si>
    <t>南臺科技大學第十六屆學生會</t>
    <phoneticPr fontId="3" type="noConversion"/>
  </si>
  <si>
    <t>E2</t>
    <phoneticPr fontId="3" type="noConversion"/>
  </si>
  <si>
    <t>A11</t>
  </si>
  <si>
    <t>A12</t>
  </si>
  <si>
    <t>A13</t>
  </si>
  <si>
    <t>A14</t>
  </si>
  <si>
    <t>A15</t>
  </si>
  <si>
    <t>A16</t>
  </si>
  <si>
    <t>A17</t>
  </si>
  <si>
    <t>A18</t>
  </si>
  <si>
    <t>服務部租借器材維修</t>
  </si>
  <si>
    <t>104-2社團嘉年華</t>
  </si>
  <si>
    <t>學生會費退費</t>
  </si>
  <si>
    <t>白色情人節活動</t>
  </si>
  <si>
    <t>全國大專校院學生社團及全校性學生自治組織評鑑暨觀摩活動</t>
  </si>
  <si>
    <t>104-2期中議會</t>
  </si>
  <si>
    <t>名人講座</t>
  </si>
  <si>
    <t>104-2期中系會負責人會議</t>
  </si>
  <si>
    <t>殺漆騰騰</t>
  </si>
  <si>
    <t>全校三合一改選</t>
  </si>
  <si>
    <t>Begin畢業演唱會</t>
  </si>
  <si>
    <t>104-2期末議會</t>
  </si>
  <si>
    <t>104-2學生會、學生議會、系會負責人交接典禮</t>
  </si>
  <si>
    <t>105-1期初議會</t>
  </si>
  <si>
    <t>105-1期初系會負責人會議</t>
  </si>
  <si>
    <t>假日網球訓練營</t>
  </si>
  <si>
    <t>2016國際標準舞社成果發表會</t>
  </si>
  <si>
    <t>熱舞社發票公益舞展</t>
  </si>
  <si>
    <t>跆拳道社中華民國105年全國大專校院運動會</t>
  </si>
  <si>
    <t>臺南市105年第二屆南臺盃大專校院羽球錦標賽競賽</t>
  </si>
  <si>
    <t>中華民國大專校院104學年度慢速壘球錦標賽</t>
  </si>
  <si>
    <t>B3</t>
    <phoneticPr fontId="3" type="noConversion"/>
  </si>
  <si>
    <t>E3</t>
  </si>
  <si>
    <t>E4</t>
  </si>
  <si>
    <t>E5</t>
  </si>
  <si>
    <t>E6</t>
  </si>
  <si>
    <t>E7</t>
  </si>
  <si>
    <t>E8</t>
  </si>
  <si>
    <t>撞猴你爽</t>
  </si>
  <si>
    <t>SHOPPING MALL</t>
  </si>
  <si>
    <t>學生會會費繳交之會費推廣</t>
  </si>
  <si>
    <t>學生會幹部知能研習營暨交接典禮</t>
  </si>
  <si>
    <t>學生議會學生權益與校務參與研習營暨交接典禮</t>
  </si>
  <si>
    <t>一○四學年度第二學期財務總報表</t>
    <phoneticPr fontId="3" type="noConversion"/>
  </si>
  <si>
    <t>製表日期: 105/09/10</t>
    <phoneticPr fontId="3" type="noConversion"/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</si>
</sst>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38" fontId="6" fillId="0" borderId="1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top"/>
    </xf>
    <xf numFmtId="176" fontId="4" fillId="0" borderId="6" xfId="0" applyNumberFormat="1" applyFont="1" applyBorder="1" applyAlignment="1">
      <alignment horizontal="right" vertical="top"/>
    </xf>
    <xf numFmtId="38" fontId="6" fillId="0" borderId="19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/>
    </xf>
    <xf numFmtId="38" fontId="5" fillId="0" borderId="19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38" fontId="5" fillId="0" borderId="18" xfId="0" applyNumberFormat="1" applyFont="1" applyBorder="1" applyAlignment="1">
      <alignment horizontal="center" vertical="center"/>
    </xf>
    <xf numFmtId="177" fontId="6" fillId="0" borderId="12" xfId="2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center" vertical="center"/>
    </xf>
    <xf numFmtId="177" fontId="4" fillId="0" borderId="21" xfId="2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38" fontId="6" fillId="0" borderId="23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right" vertical="center"/>
    </xf>
    <xf numFmtId="177" fontId="6" fillId="0" borderId="5" xfId="2" applyNumberFormat="1" applyFont="1" applyBorder="1" applyAlignment="1">
      <alignment horizontal="right" vertical="center"/>
    </xf>
    <xf numFmtId="38" fontId="6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7" fontId="6" fillId="0" borderId="24" xfId="2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7" fontId="6" fillId="0" borderId="21" xfId="2" applyNumberFormat="1" applyFont="1" applyBorder="1" applyAlignment="1">
      <alignment horizontal="right" vertical="center"/>
    </xf>
    <xf numFmtId="0" fontId="0" fillId="0" borderId="5" xfId="0" applyBorder="1"/>
    <xf numFmtId="176" fontId="4" fillId="0" borderId="13" xfId="0" applyNumberFormat="1" applyFont="1" applyBorder="1" applyAlignment="1">
      <alignment horizontal="right" vertical="center"/>
    </xf>
    <xf numFmtId="0" fontId="0" fillId="0" borderId="6" xfId="0" applyBorder="1"/>
    <xf numFmtId="176" fontId="6" fillId="0" borderId="21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right" vertical="center"/>
    </xf>
    <xf numFmtId="0" fontId="0" fillId="0" borderId="27" xfId="0" applyBorder="1"/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3">
    <cellStyle name="一般" xfId="0" builtinId="0"/>
    <cellStyle name="千分位" xfId="2" builtinId="3"/>
    <cellStyle name="貨幣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tabSelected="1" topLeftCell="A43" zoomScale="94" zoomScaleNormal="94" workbookViewId="0">
      <selection activeCell="B46" sqref="B46"/>
    </sheetView>
  </sheetViews>
  <sheetFormatPr defaultColWidth="11" defaultRowHeight="16.5"/>
  <cols>
    <col min="1" max="1" width="5.25" bestFit="1" customWidth="1"/>
    <col min="2" max="2" width="51.25" customWidth="1"/>
    <col min="3" max="3" width="12.75" customWidth="1"/>
    <col min="4" max="4" width="11" bestFit="1" customWidth="1"/>
    <col min="5" max="5" width="11" customWidth="1"/>
    <col min="6" max="6" width="29.375" customWidth="1"/>
    <col min="7" max="7" width="11" customWidth="1"/>
    <col min="8" max="8" width="8.625" customWidth="1"/>
  </cols>
  <sheetData>
    <row r="1" spans="1:6" ht="18" customHeight="1">
      <c r="A1" s="58" t="s">
        <v>46</v>
      </c>
      <c r="B1" s="59"/>
      <c r="C1" s="59"/>
      <c r="D1" s="59"/>
      <c r="E1" s="59"/>
      <c r="F1" s="60"/>
    </row>
    <row r="2" spans="1:6" ht="15.75" customHeight="1">
      <c r="A2" s="61" t="s">
        <v>89</v>
      </c>
      <c r="B2" s="62"/>
      <c r="C2" s="62"/>
      <c r="D2" s="62"/>
      <c r="E2" s="62"/>
      <c r="F2" s="63"/>
    </row>
    <row r="3" spans="1:6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6" ht="18" customHeight="1">
      <c r="A4" s="4" t="s">
        <v>6</v>
      </c>
      <c r="B4" s="5" t="s">
        <v>7</v>
      </c>
      <c r="C4" s="35">
        <v>649765</v>
      </c>
      <c r="D4" s="39"/>
      <c r="E4" s="5"/>
      <c r="F4" s="25" t="s">
        <v>44</v>
      </c>
    </row>
    <row r="5" spans="1:6">
      <c r="A5" s="30" t="s">
        <v>8</v>
      </c>
      <c r="B5" s="6" t="s">
        <v>56</v>
      </c>
      <c r="C5" s="42"/>
      <c r="D5" s="42">
        <v>39205</v>
      </c>
      <c r="E5" s="36"/>
      <c r="F5" s="8"/>
    </row>
    <row r="6" spans="1:6">
      <c r="A6" s="30" t="s">
        <v>9</v>
      </c>
      <c r="B6" s="6" t="s">
        <v>56</v>
      </c>
      <c r="C6" s="42"/>
      <c r="D6" s="42">
        <v>3700</v>
      </c>
      <c r="E6" s="37"/>
      <c r="F6" s="8"/>
    </row>
    <row r="7" spans="1:6">
      <c r="A7" s="30" t="s">
        <v>10</v>
      </c>
      <c r="B7" s="6" t="s">
        <v>57</v>
      </c>
      <c r="C7" s="43"/>
      <c r="D7" s="42">
        <v>99430</v>
      </c>
      <c r="E7" s="36"/>
      <c r="F7" s="8"/>
    </row>
    <row r="8" spans="1:6">
      <c r="A8" s="30" t="s">
        <v>11</v>
      </c>
      <c r="B8" s="6" t="s">
        <v>58</v>
      </c>
      <c r="C8" s="43"/>
      <c r="D8" s="42">
        <v>1000</v>
      </c>
      <c r="E8" s="38"/>
      <c r="F8" s="8"/>
    </row>
    <row r="9" spans="1:6">
      <c r="A9" s="30" t="s">
        <v>12</v>
      </c>
      <c r="B9" s="6" t="s">
        <v>58</v>
      </c>
      <c r="C9" s="43"/>
      <c r="D9" s="42">
        <v>500</v>
      </c>
      <c r="E9" s="36"/>
      <c r="F9" s="8"/>
    </row>
    <row r="10" spans="1:6">
      <c r="A10" s="30" t="s">
        <v>13</v>
      </c>
      <c r="B10" s="6" t="s">
        <v>59</v>
      </c>
      <c r="C10" s="43"/>
      <c r="D10" s="42">
        <v>16852</v>
      </c>
      <c r="E10" s="36"/>
      <c r="F10" s="8"/>
    </row>
    <row r="11" spans="1:6">
      <c r="A11" s="30" t="s">
        <v>14</v>
      </c>
      <c r="B11" s="6" t="s">
        <v>60</v>
      </c>
      <c r="C11" s="43"/>
      <c r="D11" s="42">
        <v>28728</v>
      </c>
      <c r="E11" s="36"/>
      <c r="F11" s="8"/>
    </row>
    <row r="12" spans="1:6">
      <c r="A12" s="30" t="s">
        <v>15</v>
      </c>
      <c r="B12" s="6" t="s">
        <v>60</v>
      </c>
      <c r="C12" s="43"/>
      <c r="D12" s="42">
        <v>15428</v>
      </c>
      <c r="E12" s="36"/>
      <c r="F12" s="8"/>
    </row>
    <row r="13" spans="1:6">
      <c r="A13" s="30" t="s">
        <v>16</v>
      </c>
      <c r="B13" s="6" t="s">
        <v>61</v>
      </c>
      <c r="C13" s="43"/>
      <c r="D13" s="42">
        <v>5482</v>
      </c>
      <c r="E13" s="36"/>
      <c r="F13" s="8"/>
    </row>
    <row r="14" spans="1:6">
      <c r="A14" s="27" t="s">
        <v>17</v>
      </c>
      <c r="B14" s="6" t="s">
        <v>62</v>
      </c>
      <c r="C14" s="43"/>
      <c r="D14" s="42">
        <v>54600</v>
      </c>
      <c r="E14" s="36"/>
      <c r="F14" s="8"/>
    </row>
    <row r="15" spans="1:6">
      <c r="A15" s="27" t="s">
        <v>48</v>
      </c>
      <c r="B15" s="6" t="s">
        <v>63</v>
      </c>
      <c r="C15" s="43"/>
      <c r="D15" s="42">
        <v>5990</v>
      </c>
      <c r="E15" s="36"/>
      <c r="F15" s="8"/>
    </row>
    <row r="16" spans="1:6">
      <c r="A16" s="27" t="s">
        <v>49</v>
      </c>
      <c r="B16" s="6" t="s">
        <v>64</v>
      </c>
      <c r="C16" s="43"/>
      <c r="D16" s="42">
        <v>39346</v>
      </c>
      <c r="E16" s="36"/>
      <c r="F16" s="8"/>
    </row>
    <row r="17" spans="1:8">
      <c r="A17" s="27" t="s">
        <v>50</v>
      </c>
      <c r="B17" s="6" t="s">
        <v>65</v>
      </c>
      <c r="C17" s="43"/>
      <c r="D17" s="42">
        <v>22889</v>
      </c>
      <c r="E17" s="36"/>
      <c r="F17" s="8"/>
    </row>
    <row r="18" spans="1:8">
      <c r="A18" s="27" t="s">
        <v>51</v>
      </c>
      <c r="B18" s="6" t="s">
        <v>66</v>
      </c>
      <c r="C18" s="43"/>
      <c r="D18" s="42">
        <v>233066</v>
      </c>
      <c r="E18" s="36"/>
      <c r="F18" s="8"/>
    </row>
    <row r="19" spans="1:8">
      <c r="A19" s="27" t="s">
        <v>52</v>
      </c>
      <c r="B19" s="6" t="s">
        <v>67</v>
      </c>
      <c r="C19" s="43"/>
      <c r="D19" s="42">
        <v>5122</v>
      </c>
      <c r="E19" s="36"/>
      <c r="F19" s="8"/>
    </row>
    <row r="20" spans="1:8">
      <c r="A20" s="27" t="s">
        <v>53</v>
      </c>
      <c r="B20" s="6" t="s">
        <v>68</v>
      </c>
      <c r="C20" s="43"/>
      <c r="D20" s="42">
        <v>27341</v>
      </c>
      <c r="E20" s="36"/>
      <c r="F20" s="8"/>
    </row>
    <row r="21" spans="1:8">
      <c r="A21" s="27" t="s">
        <v>54</v>
      </c>
      <c r="B21" s="6" t="s">
        <v>69</v>
      </c>
      <c r="C21" s="43"/>
      <c r="D21" s="42">
        <v>5502</v>
      </c>
      <c r="E21" s="36"/>
      <c r="F21" s="8"/>
    </row>
    <row r="22" spans="1:8">
      <c r="A22" s="27" t="s">
        <v>55</v>
      </c>
      <c r="B22" s="6" t="s">
        <v>70</v>
      </c>
      <c r="C22" s="43"/>
      <c r="D22" s="42">
        <v>7487</v>
      </c>
      <c r="E22" s="36"/>
      <c r="F22" s="8"/>
    </row>
    <row r="23" spans="1:8" ht="17.25" thickBot="1">
      <c r="A23" s="55" t="s">
        <v>18</v>
      </c>
      <c r="B23" s="64"/>
      <c r="C23" s="40">
        <f>C4</f>
        <v>649765</v>
      </c>
      <c r="D23" s="41">
        <f>SUM(D5:D22)</f>
        <v>611668</v>
      </c>
      <c r="E23" s="34">
        <f>C23-D23</f>
        <v>38097</v>
      </c>
      <c r="F23" s="50"/>
    </row>
    <row r="24" spans="1:8" ht="6.75" customHeight="1" thickBot="1">
      <c r="A24" s="12"/>
      <c r="B24" s="13"/>
      <c r="C24" s="14"/>
      <c r="D24" s="15"/>
      <c r="E24" s="13"/>
      <c r="F24" s="16"/>
    </row>
    <row r="25" spans="1:8">
      <c r="A25" s="17" t="s">
        <v>19</v>
      </c>
      <c r="B25" s="18" t="s">
        <v>20</v>
      </c>
      <c r="C25" s="35">
        <v>108000</v>
      </c>
      <c r="D25" s="46"/>
      <c r="E25" s="18"/>
      <c r="F25" s="20" t="s">
        <v>40</v>
      </c>
    </row>
    <row r="26" spans="1:8">
      <c r="A26" s="29" t="s">
        <v>21</v>
      </c>
      <c r="B26" s="6" t="s">
        <v>71</v>
      </c>
      <c r="C26" s="7"/>
      <c r="D26" s="42">
        <v>1500</v>
      </c>
      <c r="E26" s="7"/>
      <c r="F26" s="8"/>
      <c r="H26" t="s">
        <v>39</v>
      </c>
    </row>
    <row r="27" spans="1:8">
      <c r="A27" s="29" t="s">
        <v>22</v>
      </c>
      <c r="B27" s="6" t="s">
        <v>72</v>
      </c>
      <c r="C27" s="7"/>
      <c r="D27" s="42">
        <v>1500</v>
      </c>
      <c r="E27" s="7"/>
      <c r="F27" s="8"/>
    </row>
    <row r="28" spans="1:8">
      <c r="A28" s="29" t="s">
        <v>41</v>
      </c>
      <c r="B28" s="6" t="s">
        <v>73</v>
      </c>
      <c r="C28" s="7"/>
      <c r="D28" s="42">
        <v>1500</v>
      </c>
      <c r="E28" s="7"/>
      <c r="F28" s="8"/>
    </row>
    <row r="29" spans="1:8" ht="17.25" thickBot="1">
      <c r="A29" s="55" t="s">
        <v>23</v>
      </c>
      <c r="B29" s="64"/>
      <c r="C29" s="45">
        <f>C25</f>
        <v>108000</v>
      </c>
      <c r="D29" s="41">
        <f>SUM(D26:D28)</f>
        <v>4500</v>
      </c>
      <c r="E29" s="31">
        <f>C25-D29</f>
        <v>103500</v>
      </c>
      <c r="F29" s="11"/>
    </row>
    <row r="30" spans="1:8" ht="8.25" customHeight="1" thickBot="1">
      <c r="A30" s="12"/>
      <c r="B30" s="13"/>
      <c r="C30" s="31"/>
      <c r="D30" s="15"/>
      <c r="E30" s="31"/>
      <c r="F30" s="16"/>
    </row>
    <row r="31" spans="1:8" ht="42.75">
      <c r="A31" s="17" t="s">
        <v>24</v>
      </c>
      <c r="B31" s="18" t="s">
        <v>25</v>
      </c>
      <c r="C31" s="35">
        <v>307324</v>
      </c>
      <c r="D31" s="19"/>
      <c r="E31" s="33"/>
      <c r="F31" s="21" t="s">
        <v>42</v>
      </c>
    </row>
    <row r="32" spans="1:8">
      <c r="A32" s="27" t="s">
        <v>26</v>
      </c>
      <c r="B32" s="6" t="s">
        <v>74</v>
      </c>
      <c r="C32" s="7"/>
      <c r="D32" s="42">
        <v>3000</v>
      </c>
      <c r="E32" s="32"/>
      <c r="F32" s="8"/>
    </row>
    <row r="33" spans="1:6">
      <c r="A33" s="28" t="s">
        <v>27</v>
      </c>
      <c r="B33" s="6" t="s">
        <v>75</v>
      </c>
      <c r="C33" s="7"/>
      <c r="D33" s="42">
        <v>3000</v>
      </c>
      <c r="E33" s="7"/>
      <c r="F33" s="8"/>
    </row>
    <row r="34" spans="1:6">
      <c r="A34" s="27" t="s">
        <v>77</v>
      </c>
      <c r="B34" s="6" t="s">
        <v>76</v>
      </c>
      <c r="C34" s="52"/>
      <c r="D34" s="42">
        <v>2880</v>
      </c>
      <c r="E34" s="52"/>
      <c r="F34" s="53"/>
    </row>
    <row r="35" spans="1:6" ht="17.25" thickBot="1">
      <c r="A35" s="55" t="s">
        <v>23</v>
      </c>
      <c r="B35" s="64"/>
      <c r="C35" s="9">
        <f>C31</f>
        <v>307324</v>
      </c>
      <c r="D35" s="10">
        <f>SUM(D32:D34)</f>
        <v>8880</v>
      </c>
      <c r="E35" s="31">
        <f>C31-D35</f>
        <v>298444</v>
      </c>
      <c r="F35" s="11"/>
    </row>
    <row r="36" spans="1:6" ht="9" customHeight="1" thickBot="1">
      <c r="A36" s="12"/>
      <c r="B36" s="13"/>
      <c r="C36" s="14"/>
      <c r="D36" s="15"/>
      <c r="E36" s="31"/>
      <c r="F36" s="16"/>
    </row>
    <row r="37" spans="1:6" ht="42.75">
      <c r="A37" s="17" t="s">
        <v>28</v>
      </c>
      <c r="B37" s="18" t="s">
        <v>29</v>
      </c>
      <c r="C37" s="35">
        <v>104488</v>
      </c>
      <c r="D37" s="46"/>
      <c r="E37" s="33"/>
      <c r="F37" s="21" t="s">
        <v>43</v>
      </c>
    </row>
    <row r="38" spans="1:6">
      <c r="A38" s="22" t="s">
        <v>30</v>
      </c>
      <c r="B38" s="7" t="s">
        <v>31</v>
      </c>
      <c r="C38" s="23"/>
      <c r="D38" s="44">
        <v>16244</v>
      </c>
      <c r="E38" s="32"/>
      <c r="F38" s="8"/>
    </row>
    <row r="39" spans="1:6">
      <c r="A39" s="22" t="s">
        <v>32</v>
      </c>
      <c r="B39" s="7" t="s">
        <v>33</v>
      </c>
      <c r="C39" s="7"/>
      <c r="D39" s="44">
        <v>16244</v>
      </c>
      <c r="E39" s="7"/>
      <c r="F39" s="8"/>
    </row>
    <row r="40" spans="1:6">
      <c r="A40" s="22" t="s">
        <v>34</v>
      </c>
      <c r="B40" s="7" t="s">
        <v>35</v>
      </c>
      <c r="C40" s="7"/>
      <c r="D40" s="44">
        <v>54000</v>
      </c>
      <c r="E40" s="7"/>
      <c r="F40" s="8"/>
    </row>
    <row r="41" spans="1:6" ht="17.25" thickBot="1">
      <c r="A41" s="55" t="s">
        <v>23</v>
      </c>
      <c r="B41" s="64"/>
      <c r="C41" s="45">
        <f>C37</f>
        <v>104488</v>
      </c>
      <c r="D41" s="41">
        <f>SUM(D38:D40)</f>
        <v>86488</v>
      </c>
      <c r="E41" s="31">
        <f>C41-D41</f>
        <v>18000</v>
      </c>
      <c r="F41" s="11"/>
    </row>
    <row r="42" spans="1:6" ht="8.25" customHeight="1" thickBot="1">
      <c r="A42" s="12"/>
      <c r="B42" s="13"/>
      <c r="C42" s="31"/>
      <c r="D42" s="15"/>
      <c r="E42" s="31"/>
      <c r="F42" s="16"/>
    </row>
    <row r="43" spans="1:6">
      <c r="A43" s="17" t="s">
        <v>36</v>
      </c>
      <c r="B43" s="24" t="s">
        <v>37</v>
      </c>
      <c r="C43" s="35">
        <v>1295457</v>
      </c>
      <c r="D43" s="46"/>
      <c r="E43" s="48"/>
      <c r="F43" s="21"/>
    </row>
    <row r="44" spans="1:6">
      <c r="A44" s="26" t="s">
        <v>45</v>
      </c>
      <c r="B44" s="43" t="s">
        <v>56</v>
      </c>
      <c r="C44" s="7"/>
      <c r="D44" s="44">
        <v>3472</v>
      </c>
      <c r="E44" s="42"/>
      <c r="F44" s="47"/>
    </row>
    <row r="45" spans="1:6">
      <c r="A45" s="6" t="s">
        <v>47</v>
      </c>
      <c r="B45" s="43" t="s">
        <v>66</v>
      </c>
      <c r="C45" s="49"/>
      <c r="D45" s="44">
        <v>164486</v>
      </c>
      <c r="E45" s="49"/>
      <c r="F45" s="51"/>
    </row>
    <row r="46" spans="1:6">
      <c r="A46" s="6" t="s">
        <v>78</v>
      </c>
      <c r="B46" s="43" t="s">
        <v>84</v>
      </c>
      <c r="C46" s="49"/>
      <c r="D46" s="44">
        <v>27435</v>
      </c>
      <c r="E46" s="49"/>
      <c r="F46" s="54"/>
    </row>
    <row r="47" spans="1:6">
      <c r="A47" s="6" t="s">
        <v>79</v>
      </c>
      <c r="B47" s="43" t="s">
        <v>85</v>
      </c>
      <c r="C47" s="49"/>
      <c r="D47" s="44">
        <v>35595</v>
      </c>
      <c r="E47" s="49"/>
      <c r="F47" s="54"/>
    </row>
    <row r="48" spans="1:6">
      <c r="A48" s="6" t="s">
        <v>80</v>
      </c>
      <c r="B48" s="43" t="s">
        <v>86</v>
      </c>
      <c r="C48" s="49"/>
      <c r="D48" s="44">
        <v>42000</v>
      </c>
      <c r="E48" s="49"/>
      <c r="F48" s="54"/>
    </row>
    <row r="49" spans="1:6">
      <c r="A49" s="6" t="s">
        <v>81</v>
      </c>
      <c r="B49" s="43" t="s">
        <v>56</v>
      </c>
      <c r="C49" s="49"/>
      <c r="D49" s="44">
        <v>5700</v>
      </c>
      <c r="E49" s="49"/>
      <c r="F49" s="54"/>
    </row>
    <row r="50" spans="1:6">
      <c r="A50" s="6" t="s">
        <v>82</v>
      </c>
      <c r="B50" s="43" t="s">
        <v>87</v>
      </c>
      <c r="C50" s="49"/>
      <c r="D50" s="44">
        <v>75604</v>
      </c>
      <c r="E50" s="49"/>
      <c r="F50" s="54"/>
    </row>
    <row r="51" spans="1:6">
      <c r="A51" s="6" t="s">
        <v>83</v>
      </c>
      <c r="B51" s="43" t="s">
        <v>88</v>
      </c>
      <c r="C51" s="49"/>
      <c r="D51" s="44">
        <v>76469</v>
      </c>
      <c r="E51" s="49"/>
      <c r="F51" s="54"/>
    </row>
    <row r="52" spans="1:6" ht="17.25" thickBot="1">
      <c r="A52" s="55" t="s">
        <v>38</v>
      </c>
      <c r="B52" s="56"/>
      <c r="C52" s="40">
        <f>C43</f>
        <v>1295457</v>
      </c>
      <c r="D52" s="41">
        <f>SUM(D44:D51)</f>
        <v>430761</v>
      </c>
      <c r="E52" s="45">
        <f>C52-D52</f>
        <v>864696</v>
      </c>
      <c r="F52" s="11"/>
    </row>
    <row r="53" spans="1:6">
      <c r="A53" s="57" t="s">
        <v>90</v>
      </c>
      <c r="B53" s="57"/>
      <c r="C53" s="57"/>
      <c r="D53" s="57"/>
      <c r="E53" s="57"/>
      <c r="F53" s="57"/>
    </row>
  </sheetData>
  <mergeCells count="8">
    <mergeCell ref="A52:B52"/>
    <mergeCell ref="A53:F53"/>
    <mergeCell ref="A1:F1"/>
    <mergeCell ref="A2:F2"/>
    <mergeCell ref="A23:B23"/>
    <mergeCell ref="A29:B29"/>
    <mergeCell ref="A35:B35"/>
    <mergeCell ref="A41:B4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USER</cp:lastModifiedBy>
  <cp:lastPrinted>2016-10-28T06:17:11Z</cp:lastPrinted>
  <dcterms:created xsi:type="dcterms:W3CDTF">2015-10-21T08:24:06Z</dcterms:created>
  <dcterms:modified xsi:type="dcterms:W3CDTF">2016-10-30T08:28:32Z</dcterms:modified>
</cp:coreProperties>
</file>