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9315" tabRatio="574"/>
  </bookViews>
  <sheets>
    <sheet name="報表" sheetId="1" r:id="rId1"/>
  </sheets>
  <definedNames>
    <definedName name="_xlnm.Print_Area" localSheetId="0">報表!$A$1:$H$64</definedName>
  </definedNames>
  <calcPr calcId="145621"/>
</workbook>
</file>

<file path=xl/calcChain.xml><?xml version="1.0" encoding="utf-8"?>
<calcChain xmlns="http://schemas.openxmlformats.org/spreadsheetml/2006/main">
  <c r="F30" i="1" l="1"/>
  <c r="F57" i="1" l="1"/>
  <c r="F50" i="1"/>
  <c r="F36" i="1"/>
  <c r="E30" i="1"/>
  <c r="D30" i="1"/>
  <c r="G30" i="1"/>
  <c r="E57" i="1"/>
  <c r="E36" i="1"/>
  <c r="D50" i="1"/>
  <c r="D57" i="1"/>
  <c r="E50" i="1"/>
  <c r="E43" i="1"/>
  <c r="D43" i="1"/>
  <c r="D36" i="1"/>
  <c r="F43" i="1"/>
  <c r="G36" i="1"/>
  <c r="G43" i="1"/>
  <c r="G57" i="1"/>
  <c r="G50" i="1"/>
  <c r="F59" i="1" l="1"/>
  <c r="C61" i="1" s="1"/>
  <c r="C62" i="1" s="1"/>
  <c r="E59" i="1"/>
  <c r="G59" i="1"/>
  <c r="D59" i="1"/>
</calcChain>
</file>

<file path=xl/sharedStrings.xml><?xml version="1.0" encoding="utf-8"?>
<sst xmlns="http://schemas.openxmlformats.org/spreadsheetml/2006/main" count="99" uniqueCount="87">
  <si>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</si>
  <si>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</si>
  <si>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</si>
  <si>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</si>
  <si>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</si>
  <si>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</si>
  <si>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</si>
  <si>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</si>
  <si>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</si>
  <si>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</si>
  <si>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</si>
  <si>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</si>
  <si>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</si>
  <si>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</si>
  <si>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</si>
  <si>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</si>
  <si>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</si>
  <si>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</si>
  <si>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</si>
  <si>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</si>
  <si>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</si>
  <si>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</si>
  <si>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</si>
  <si>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</si>
  <si>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</si>
  <si>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</si>
  <si>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</si>
  <si>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</si>
  <si>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</si>
  <si>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</si>
  <si>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</si>
  <si>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</si>
  <si>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</si>
  <si>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</si>
  <si>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</si>
  <si>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 xml:space="preserve">  法規定之1%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</si>
  <si>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</si>
  <si>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</si>
  <si>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</si>
  <si>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</si>
  <si>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</si>
  <si>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</si>
  <si>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</si>
  <si>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</si>
  <si>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</si>
  <si>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名人講座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</si>
  <si>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</si>
  <si>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1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</si>
  <si>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</si>
  <si>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</si>
  <si>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</si>
  <si>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</si>
  <si>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</si>
  <si>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</si>
  <si>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</si>
  <si>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</si>
  <si>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</si>
  <si>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</si>
  <si>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>※郵局剩餘金額 =105-1可用金額 + 105-2可用金額 + 104-2回流金 - 105-1 總支出</t>
    <phoneticPr fontId="3" type="noConversion"/>
  </si>
  <si>
    <t>105 學年度總金額</t>
    <phoneticPr fontId="3" type="noConversion"/>
  </si>
  <si>
    <t>(467,281-75,000-112,500) 法規定之30%</t>
    <phoneticPr fontId="3" type="noConversion"/>
  </si>
  <si>
    <t xml:space="preserve">               </t>
    <phoneticPr fontId="3" type="noConversion"/>
  </si>
  <si>
    <t xml:space="preserve"> 南臺科技大學第十七屆學生會</t>
    <phoneticPr fontId="3" type="noConversion"/>
  </si>
  <si>
    <t>回流至105-1學會準備金</t>
    <phoneticPr fontId="3" type="noConversion"/>
  </si>
  <si>
    <t>104-2 補繳學生會費</t>
    <phoneticPr fontId="3" type="noConversion"/>
  </si>
  <si>
    <t>一○五學年度第一學期  10月財務報表</t>
    <phoneticPr fontId="3" type="noConversion"/>
  </si>
  <si>
    <t>105-1期初議會回流</t>
    <phoneticPr fontId="3" type="noConversion"/>
  </si>
  <si>
    <t>回流至105-1學會準備金</t>
  </si>
  <si>
    <t>104-2 SHOPPING MALL回流</t>
    <phoneticPr fontId="3" type="noConversion"/>
  </si>
  <si>
    <t>105-1期初系會負責人會議回流</t>
    <phoneticPr fontId="3" type="noConversion"/>
  </si>
  <si>
    <t>105-1期中議會</t>
    <phoneticPr fontId="3" type="noConversion"/>
  </si>
  <si>
    <t>105-1期中系會負責人會議</t>
    <phoneticPr fontId="3" type="noConversion"/>
  </si>
  <si>
    <t>製表日期105/11/17</t>
    <phoneticPr fontId="3" type="noConversion"/>
  </si>
  <si>
    <t>學生會行政費</t>
    <phoneticPr fontId="3" type="noConversion"/>
  </si>
  <si>
    <t>議會行政費</t>
    <phoneticPr fontId="3" type="noConversion"/>
  </si>
  <si>
    <t>104-2 學生會會費繳交之推廣</t>
  </si>
  <si>
    <t>鐳射TO ME</t>
    <phoneticPr fontId="3" type="noConversion"/>
  </si>
  <si>
    <t>2016系際盃競技啦啦隊錦標賽</t>
    <phoneticPr fontId="3" type="noConversion"/>
  </si>
  <si>
    <t>105學年度第一學期社團評鑑</t>
    <phoneticPr fontId="3" type="noConversion"/>
  </si>
  <si>
    <t>Silver Night聖誕演唱會</t>
    <phoneticPr fontId="3" type="noConversion"/>
  </si>
  <si>
    <t>未核銷</t>
  </si>
  <si>
    <t>未核銷</t>
    <phoneticPr fontId="3" type="noConversion"/>
  </si>
  <si>
    <t>回流至105-1學會準備金</t>
    <phoneticPr fontId="3" type="noConversion"/>
  </si>
  <si>
    <t xml:space="preserve"> </t>
    <phoneticPr fontId="3" type="noConversion"/>
  </si>
  <si>
    <t>學生會費退費</t>
  </si>
  <si>
    <t>未核銷</t>
    <phoneticPr fontId="3" type="noConversion"/>
  </si>
  <si>
    <t>南臺科技大學105學年度系際盃慢壘賽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</si>
</sst>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center" vertical="center"/>
    </xf>
    <xf numFmtId="38" fontId="1" fillId="0" borderId="3" xfId="3" applyNumberFormat="1" applyFont="1" applyBorder="1" applyAlignment="1">
      <alignment horizontal="center" vertical="center"/>
    </xf>
    <xf numFmtId="38" fontId="1" fillId="0" borderId="2" xfId="3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3" applyNumberFormat="1" applyFont="1" applyBorder="1" applyAlignment="1">
      <alignment horizontal="center" vertical="center"/>
    </xf>
    <xf numFmtId="38" fontId="1" fillId="0" borderId="8" xfId="3" applyNumberFormat="1" applyFont="1" applyBorder="1" applyAlignment="1">
      <alignment horizontal="center" vertical="center"/>
    </xf>
    <xf numFmtId="38" fontId="1" fillId="0" borderId="10" xfId="3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3" applyNumberFormat="1" applyFont="1" applyBorder="1" applyAlignment="1">
      <alignment horizontal="center" vertical="center"/>
    </xf>
    <xf numFmtId="38" fontId="1" fillId="0" borderId="12" xfId="3" applyNumberFormat="1" applyFont="1" applyBorder="1" applyAlignment="1">
      <alignment horizontal="center" vertical="center"/>
    </xf>
    <xf numFmtId="38" fontId="1" fillId="0" borderId="14" xfId="3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3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3" applyNumberFormat="1" applyFont="1" applyBorder="1" applyAlignment="1">
      <alignment horizontal="right" vertical="center"/>
    </xf>
    <xf numFmtId="38" fontId="9" fillId="0" borderId="4" xfId="3" applyNumberFormat="1" applyFont="1" applyBorder="1" applyAlignment="1">
      <alignment horizontal="right" vertical="center"/>
    </xf>
    <xf numFmtId="38" fontId="9" fillId="0" borderId="5" xfId="3" applyNumberFormat="1" applyFont="1" applyBorder="1" applyAlignment="1">
      <alignment horizontal="center" vertical="center"/>
    </xf>
    <xf numFmtId="38" fontId="9" fillId="0" borderId="4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0" borderId="4" xfId="3" applyNumberFormat="1" applyFont="1" applyBorder="1">
      <alignment vertical="center"/>
    </xf>
    <xf numFmtId="38" fontId="9" fillId="0" borderId="4" xfId="3" applyNumberFormat="1" applyFont="1" applyBorder="1" applyAlignment="1">
      <alignment horizontal="right"/>
    </xf>
    <xf numFmtId="38" fontId="9" fillId="2" borderId="4" xfId="3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3" applyNumberFormat="1" applyFont="1" applyBorder="1">
      <alignment vertical="center"/>
    </xf>
    <xf numFmtId="38" fontId="8" fillId="0" borderId="4" xfId="3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3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3" applyNumberFormat="1" applyFont="1" applyBorder="1">
      <alignment vertical="center"/>
    </xf>
    <xf numFmtId="38" fontId="8" fillId="0" borderId="4" xfId="3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3" applyNumberFormat="1" applyFont="1" applyBorder="1">
      <alignment vertical="center"/>
    </xf>
    <xf numFmtId="38" fontId="1" fillId="0" borderId="12" xfId="3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3" applyNumberFormat="1" applyFont="1" applyBorder="1" applyAlignment="1">
      <alignment horizontal="center" vertical="center"/>
    </xf>
    <xf numFmtId="38" fontId="7" fillId="0" borderId="4" xfId="3" applyNumberFormat="1" applyFont="1" applyBorder="1">
      <alignment vertical="center"/>
    </xf>
    <xf numFmtId="38" fontId="7" fillId="0" borderId="4" xfId="3" applyNumberFormat="1" applyFont="1" applyBorder="1" applyAlignment="1"/>
    <xf numFmtId="38" fontId="1" fillId="0" borderId="2" xfId="3" applyNumberFormat="1" applyFont="1" applyBorder="1">
      <alignment vertical="center"/>
    </xf>
    <xf numFmtId="38" fontId="1" fillId="0" borderId="2" xfId="0" applyNumberFormat="1" applyFont="1" applyBorder="1">
      <alignment vertical="center"/>
    </xf>
    <xf numFmtId="38" fontId="11" fillId="0" borderId="17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3" applyNumberFormat="1" applyFont="1" applyBorder="1">
      <alignment vertical="center"/>
    </xf>
    <xf numFmtId="38" fontId="8" fillId="2" borderId="4" xfId="3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3" applyNumberFormat="1" applyFont="1" applyBorder="1">
      <alignment vertical="center"/>
    </xf>
    <xf numFmtId="38" fontId="1" fillId="2" borderId="4" xfId="3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3" applyNumberFormat="1" applyFont="1" applyBorder="1">
      <alignment vertical="center"/>
    </xf>
    <xf numFmtId="38" fontId="9" fillId="0" borderId="18" xfId="3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3" applyNumberFormat="1" applyFont="1">
      <alignment vertical="center"/>
    </xf>
    <xf numFmtId="38" fontId="9" fillId="0" borderId="0" xfId="3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3" applyNumberFormat="1" applyFont="1">
      <alignment vertical="center"/>
    </xf>
    <xf numFmtId="38" fontId="1" fillId="0" borderId="0" xfId="3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3" applyNumberFormat="1" applyFont="1" applyBorder="1" applyAlignment="1">
      <alignment horizontal="right" vertical="center"/>
    </xf>
    <xf numFmtId="38" fontId="1" fillId="0" borderId="14" xfId="3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12" xfId="1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3" applyNumberFormat="1" applyFont="1" applyFill="1" applyBorder="1" applyAlignment="1">
      <alignment horizontal="right"/>
    </xf>
    <xf numFmtId="38" fontId="1" fillId="0" borderId="4" xfId="3" applyNumberFormat="1" applyFont="1" applyBorder="1" applyAlignment="1">
      <alignment horizontal="right"/>
    </xf>
    <xf numFmtId="38" fontId="1" fillId="2" borderId="3" xfId="3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3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6" xfId="0" applyNumberFormat="1" applyFont="1" applyBorder="1">
      <alignment vertical="center"/>
    </xf>
    <xf numFmtId="38" fontId="1" fillId="0" borderId="17" xfId="3" applyNumberFormat="1" applyFont="1" applyBorder="1">
      <alignment vertical="center"/>
    </xf>
    <xf numFmtId="38" fontId="12" fillId="0" borderId="4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right"/>
    </xf>
    <xf numFmtId="38" fontId="12" fillId="2" borderId="4" xfId="3" applyNumberFormat="1" applyFont="1" applyFill="1" applyBorder="1" applyAlignment="1">
      <alignment horizontal="right"/>
    </xf>
    <xf numFmtId="38" fontId="12" fillId="0" borderId="4" xfId="3" applyNumberFormat="1" applyFont="1" applyBorder="1">
      <alignment vertical="center"/>
    </xf>
    <xf numFmtId="38" fontId="12" fillId="0" borderId="5" xfId="3" applyNumberFormat="1" applyFont="1" applyBorder="1" applyAlignment="1"/>
    <xf numFmtId="38" fontId="12" fillId="0" borderId="3" xfId="3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43" fontId="5" fillId="0" borderId="2" xfId="2" applyFont="1" applyBorder="1" applyAlignment="1">
      <alignment horizontal="center" vertical="center"/>
    </xf>
    <xf numFmtId="43" fontId="7" fillId="0" borderId="1" xfId="2" applyFont="1" applyBorder="1" applyAlignment="1">
      <alignment horizontal="center" vertical="center"/>
    </xf>
    <xf numFmtId="43" fontId="7" fillId="0" borderId="6" xfId="2" applyFont="1" applyBorder="1" applyAlignment="1">
      <alignment horizontal="center" vertical="center"/>
    </xf>
    <xf numFmtId="43" fontId="7" fillId="0" borderId="16" xfId="2" applyFont="1" applyBorder="1" applyAlignment="1">
      <alignment horizontal="center" vertical="center"/>
    </xf>
    <xf numFmtId="43" fontId="7" fillId="0" borderId="0" xfId="2" applyFont="1" applyBorder="1" applyAlignment="1">
      <alignment horizontal="center" vertical="center"/>
    </xf>
    <xf numFmtId="43" fontId="7" fillId="0" borderId="20" xfId="2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vertical="center"/>
    </xf>
    <xf numFmtId="38" fontId="1" fillId="0" borderId="18" xfId="3" applyNumberFormat="1" applyFont="1" applyBorder="1" applyAlignment="1">
      <alignment vertical="center"/>
    </xf>
    <xf numFmtId="38" fontId="1" fillId="0" borderId="15" xfId="3" applyNumberFormat="1" applyFont="1" applyBorder="1" applyAlignment="1">
      <alignment vertical="center"/>
    </xf>
    <xf numFmtId="38" fontId="12" fillId="0" borderId="5" xfId="3" applyNumberFormat="1" applyFont="1" applyBorder="1" applyAlignment="1">
      <alignment horizontal="right" vertical="center"/>
    </xf>
    <xf numFmtId="38" fontId="12" fillId="0" borderId="18" xfId="3" applyNumberFormat="1" applyFont="1" applyBorder="1" applyAlignment="1">
      <alignment horizontal="right" vertical="center"/>
    </xf>
    <xf numFmtId="38" fontId="12" fillId="0" borderId="15" xfId="3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千分位" xfId="2" builtinId="3"/>
    <cellStyle name="貨幣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1"/>
  <sheetViews>
    <sheetView tabSelected="1" topLeftCell="A15" zoomScale="85" zoomScaleNormal="85" workbookViewId="0">
      <selection activeCell="I25" sqref="I25"/>
    </sheetView>
  </sheetViews>
  <sheetFormatPr defaultColWidth="11" defaultRowHeight="16.5" x14ac:dyDescent="0.25"/>
  <cols>
    <col min="1" max="1" width="30.75" style="3" customWidth="1"/>
    <col min="2" max="2" width="4.125" style="87" customWidth="1"/>
    <col min="3" max="3" width="54.875" style="3" customWidth="1"/>
    <col min="4" max="4" width="13.5" style="92" customWidth="1"/>
    <col min="5" max="5" width="10.375" style="92" bestFit="1" customWidth="1"/>
    <col min="6" max="6" width="13.5" style="92" customWidth="1"/>
    <col min="7" max="7" width="13.625" style="93" customWidth="1"/>
    <col min="8" max="8" width="32.875" style="94" customWidth="1"/>
    <col min="9" max="9" width="12.5" style="2" bestFit="1" customWidth="1"/>
    <col min="10" max="10" width="10.875" style="2" bestFit="1" customWidth="1"/>
    <col min="11" max="12" width="11" style="2" customWidth="1"/>
    <col min="13" max="13" width="5" style="2" customWidth="1"/>
    <col min="14" max="14" width="11" style="2" hidden="1" customWidth="1"/>
    <col min="15" max="20" width="11" style="2" customWidth="1"/>
    <col min="21" max="16384" width="11" style="3"/>
  </cols>
  <sheetData>
    <row r="1" spans="1:10" ht="16.5" customHeight="1" x14ac:dyDescent="0.25">
      <c r="A1" s="126" t="s">
        <v>62</v>
      </c>
      <c r="B1" s="127"/>
      <c r="C1" s="127"/>
      <c r="D1" s="127"/>
      <c r="E1" s="127"/>
      <c r="F1" s="127"/>
      <c r="G1" s="127"/>
      <c r="H1" s="128"/>
    </row>
    <row r="2" spans="1:10" x14ac:dyDescent="0.25">
      <c r="A2" s="129"/>
      <c r="B2" s="130"/>
      <c r="C2" s="130"/>
      <c r="D2" s="130"/>
      <c r="E2" s="130"/>
      <c r="F2" s="130"/>
      <c r="G2" s="130"/>
      <c r="H2" s="131"/>
    </row>
    <row r="3" spans="1:10" ht="21" x14ac:dyDescent="0.25">
      <c r="A3" s="132" t="s">
        <v>65</v>
      </c>
      <c r="B3" s="133"/>
      <c r="C3" s="133"/>
      <c r="D3" s="133"/>
      <c r="E3" s="133"/>
      <c r="F3" s="133"/>
      <c r="G3" s="133"/>
      <c r="H3" s="134"/>
    </row>
    <row r="4" spans="1:10" x14ac:dyDescent="0.25">
      <c r="A4" s="5" t="s">
        <v>56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10" ht="20.25" thickBot="1" x14ac:dyDescent="0.3">
      <c r="A5" s="5" t="s">
        <v>59</v>
      </c>
      <c r="B5" s="4"/>
      <c r="C5" s="121">
        <v>3115211</v>
      </c>
      <c r="D5" s="9"/>
      <c r="E5" s="10"/>
      <c r="F5" s="11"/>
      <c r="G5" s="10"/>
      <c r="H5" s="12"/>
    </row>
    <row r="6" spans="1:10" ht="20.25" thickBot="1" x14ac:dyDescent="0.3">
      <c r="A6" s="13" t="s">
        <v>16</v>
      </c>
      <c r="B6" s="14"/>
      <c r="C6" s="122">
        <v>1557606</v>
      </c>
      <c r="D6" s="15"/>
      <c r="E6" s="16"/>
      <c r="F6" s="17"/>
      <c r="G6" s="16"/>
      <c r="H6" s="18" t="s">
        <v>30</v>
      </c>
    </row>
    <row r="7" spans="1:10" ht="19.5" x14ac:dyDescent="0.25">
      <c r="A7" s="19" t="s">
        <v>22</v>
      </c>
      <c r="B7" s="20"/>
      <c r="C7" s="123">
        <v>15576</v>
      </c>
      <c r="D7" s="21"/>
      <c r="E7" s="22"/>
      <c r="F7" s="23"/>
      <c r="G7" s="22"/>
      <c r="H7" s="24" t="s">
        <v>35</v>
      </c>
    </row>
    <row r="8" spans="1:10" ht="19.5" x14ac:dyDescent="0.25">
      <c r="A8" s="25" t="s">
        <v>23</v>
      </c>
      <c r="B8" s="26"/>
      <c r="C8" s="124">
        <v>15576</v>
      </c>
      <c r="D8" s="27"/>
      <c r="E8" s="6"/>
      <c r="F8" s="7"/>
      <c r="G8" s="6"/>
      <c r="H8" s="8" t="s">
        <v>36</v>
      </c>
    </row>
    <row r="9" spans="1:10" ht="19.5" x14ac:dyDescent="0.25">
      <c r="A9" s="28" t="s">
        <v>24</v>
      </c>
      <c r="B9" s="26"/>
      <c r="C9" s="125">
        <v>623042</v>
      </c>
      <c r="D9" s="29"/>
      <c r="E9" s="30"/>
      <c r="F9" s="30"/>
      <c r="G9" s="30"/>
      <c r="H9" s="33" t="s">
        <v>32</v>
      </c>
    </row>
    <row r="10" spans="1:10" ht="33" x14ac:dyDescent="0.25">
      <c r="A10" s="28" t="s">
        <v>20</v>
      </c>
      <c r="B10" s="26"/>
      <c r="C10" s="125">
        <v>279781</v>
      </c>
      <c r="D10" s="29"/>
      <c r="E10" s="30"/>
      <c r="F10" s="31"/>
      <c r="G10" s="32"/>
      <c r="H10" s="120" t="s">
        <v>60</v>
      </c>
    </row>
    <row r="11" spans="1:10" ht="19.5" x14ac:dyDescent="0.25">
      <c r="A11" s="28" t="s">
        <v>15</v>
      </c>
      <c r="B11" s="26"/>
      <c r="C11" s="125">
        <v>112500</v>
      </c>
      <c r="D11" s="29"/>
      <c r="E11" s="30"/>
      <c r="F11" s="31"/>
      <c r="G11" s="32"/>
      <c r="H11" s="33" t="s">
        <v>37</v>
      </c>
      <c r="J11" s="32"/>
    </row>
    <row r="12" spans="1:10" ht="19.5" x14ac:dyDescent="0.25">
      <c r="A12" s="34" t="s">
        <v>21</v>
      </c>
      <c r="B12" s="26"/>
      <c r="C12" s="125">
        <v>75000</v>
      </c>
      <c r="D12" s="29"/>
      <c r="E12" s="30"/>
      <c r="F12" s="31"/>
      <c r="G12" s="32"/>
      <c r="H12" s="35" t="s">
        <v>25</v>
      </c>
    </row>
    <row r="13" spans="1:10" ht="19.5" x14ac:dyDescent="0.25">
      <c r="A13" s="25" t="s">
        <v>12</v>
      </c>
      <c r="B13" s="26"/>
      <c r="C13" s="125">
        <v>436131</v>
      </c>
      <c r="D13" s="29"/>
      <c r="E13" s="30"/>
      <c r="F13" s="31"/>
      <c r="G13" s="32"/>
      <c r="H13" s="33" t="s">
        <v>26</v>
      </c>
    </row>
    <row r="14" spans="1:10" ht="19.5" x14ac:dyDescent="0.25">
      <c r="A14" s="25" t="s">
        <v>64</v>
      </c>
      <c r="B14" s="26"/>
      <c r="C14" s="125">
        <v>66375</v>
      </c>
      <c r="D14" s="29"/>
      <c r="E14" s="30"/>
      <c r="F14" s="31"/>
      <c r="G14" s="32"/>
      <c r="H14" s="33" t="s">
        <v>63</v>
      </c>
    </row>
    <row r="15" spans="1:10" ht="19.5" x14ac:dyDescent="0.25">
      <c r="A15" s="25" t="s">
        <v>68</v>
      </c>
      <c r="B15" s="26"/>
      <c r="C15" s="125">
        <v>1695</v>
      </c>
      <c r="D15" s="29"/>
      <c r="E15" s="30"/>
      <c r="F15" s="31"/>
      <c r="G15" s="32"/>
      <c r="H15" s="33" t="s">
        <v>67</v>
      </c>
    </row>
    <row r="16" spans="1:10" ht="19.5" x14ac:dyDescent="0.25">
      <c r="A16" s="25" t="s">
        <v>75</v>
      </c>
      <c r="B16" s="26"/>
      <c r="C16" s="125">
        <v>1673</v>
      </c>
      <c r="D16" s="29"/>
      <c r="E16" s="30"/>
      <c r="F16" s="31"/>
      <c r="G16" s="32"/>
      <c r="H16" s="33" t="s">
        <v>82</v>
      </c>
    </row>
    <row r="17" spans="1:38" ht="19.5" x14ac:dyDescent="0.25">
      <c r="A17" s="25" t="s">
        <v>66</v>
      </c>
      <c r="B17" s="26"/>
      <c r="C17" s="125">
        <v>1071</v>
      </c>
      <c r="D17" s="29"/>
      <c r="E17" s="30"/>
      <c r="F17" s="31"/>
      <c r="G17" s="32"/>
      <c r="H17" s="33" t="s">
        <v>67</v>
      </c>
    </row>
    <row r="18" spans="1:38" ht="19.5" x14ac:dyDescent="0.25">
      <c r="A18" s="25" t="s">
        <v>69</v>
      </c>
      <c r="B18" s="26"/>
      <c r="C18" s="125">
        <v>2413</v>
      </c>
      <c r="D18" s="29"/>
      <c r="E18" s="30"/>
      <c r="F18" s="31"/>
      <c r="G18" s="32"/>
      <c r="H18" s="33" t="s">
        <v>63</v>
      </c>
    </row>
    <row r="19" spans="1:38" x14ac:dyDescent="0.25">
      <c r="A19" s="148" t="s">
        <v>6</v>
      </c>
      <c r="B19" s="25" t="s">
        <v>7</v>
      </c>
      <c r="C19" s="40" t="s">
        <v>57</v>
      </c>
      <c r="D19" s="30">
        <v>76522</v>
      </c>
      <c r="E19" s="36">
        <v>69070</v>
      </c>
      <c r="F19" s="37">
        <v>69070</v>
      </c>
      <c r="G19" s="38">
        <v>7452</v>
      </c>
      <c r="H19" s="8"/>
    </row>
    <row r="20" spans="1:38" x14ac:dyDescent="0.25">
      <c r="A20" s="148"/>
      <c r="B20" s="25" t="s">
        <v>50</v>
      </c>
      <c r="C20" s="40" t="s">
        <v>45</v>
      </c>
      <c r="D20" s="114">
        <v>57750</v>
      </c>
      <c r="E20" s="114">
        <v>55220</v>
      </c>
      <c r="F20" s="115">
        <v>55220</v>
      </c>
      <c r="G20" s="116">
        <v>2530</v>
      </c>
      <c r="H20" s="8"/>
    </row>
    <row r="21" spans="1:38" x14ac:dyDescent="0.25">
      <c r="A21" s="148"/>
      <c r="B21" s="25" t="s">
        <v>51</v>
      </c>
      <c r="C21" s="40" t="s">
        <v>70</v>
      </c>
      <c r="D21" s="30">
        <v>4914</v>
      </c>
      <c r="E21" s="99">
        <v>4300</v>
      </c>
      <c r="F21" s="103">
        <v>4300</v>
      </c>
      <c r="G21" s="38">
        <v>614</v>
      </c>
      <c r="H21" s="8"/>
    </row>
    <row r="22" spans="1:38" x14ac:dyDescent="0.25">
      <c r="A22" s="148"/>
      <c r="B22" s="25" t="s">
        <v>29</v>
      </c>
      <c r="C22" s="40" t="s">
        <v>71</v>
      </c>
      <c r="D22" s="30">
        <v>7487</v>
      </c>
      <c r="E22" s="30">
        <v>7487</v>
      </c>
      <c r="F22" s="37">
        <v>7487</v>
      </c>
      <c r="G22" s="38">
        <v>0</v>
      </c>
      <c r="H22" s="8" t="s">
        <v>81</v>
      </c>
    </row>
    <row r="23" spans="1:38" x14ac:dyDescent="0.25">
      <c r="A23" s="148"/>
      <c r="B23" s="25" t="s">
        <v>38</v>
      </c>
      <c r="C23" s="40" t="s">
        <v>76</v>
      </c>
      <c r="D23" s="30">
        <v>49980</v>
      </c>
      <c r="E23" s="30">
        <v>49980</v>
      </c>
      <c r="F23" s="37">
        <v>49980</v>
      </c>
      <c r="G23" s="38">
        <v>0</v>
      </c>
      <c r="H23" s="8" t="s">
        <v>80</v>
      </c>
    </row>
    <row r="24" spans="1:38" x14ac:dyDescent="0.25">
      <c r="A24" s="148"/>
      <c r="B24" s="25" t="s">
        <v>39</v>
      </c>
      <c r="C24" s="40" t="s">
        <v>77</v>
      </c>
      <c r="D24" s="30">
        <v>98858</v>
      </c>
      <c r="E24" s="99">
        <v>98858</v>
      </c>
      <c r="F24" s="103">
        <v>98858</v>
      </c>
      <c r="G24" s="38">
        <v>0</v>
      </c>
      <c r="H24" s="8" t="s">
        <v>80</v>
      </c>
    </row>
    <row r="25" spans="1:38" x14ac:dyDescent="0.25">
      <c r="A25" s="148"/>
      <c r="B25" s="25" t="s">
        <v>41</v>
      </c>
      <c r="C25" s="40" t="s">
        <v>78</v>
      </c>
      <c r="D25" s="30">
        <v>15200</v>
      </c>
      <c r="E25" s="99">
        <v>15200</v>
      </c>
      <c r="F25" s="103">
        <v>15200</v>
      </c>
      <c r="G25" s="38">
        <v>0</v>
      </c>
      <c r="H25" s="8" t="s">
        <v>85</v>
      </c>
    </row>
    <row r="26" spans="1:38" x14ac:dyDescent="0.25">
      <c r="A26" s="148"/>
      <c r="B26" s="25" t="s">
        <v>42</v>
      </c>
      <c r="C26" s="40" t="s">
        <v>79</v>
      </c>
      <c r="D26" s="30">
        <v>315000</v>
      </c>
      <c r="E26" s="99">
        <v>315000</v>
      </c>
      <c r="F26" s="99">
        <v>315000</v>
      </c>
      <c r="G26" s="38">
        <v>0</v>
      </c>
      <c r="H26" s="8" t="s">
        <v>80</v>
      </c>
    </row>
    <row r="27" spans="1:38" x14ac:dyDescent="0.25">
      <c r="A27" s="148"/>
      <c r="B27" s="25" t="s">
        <v>43</v>
      </c>
      <c r="C27" s="61"/>
      <c r="D27" s="61"/>
      <c r="E27" s="61"/>
      <c r="F27" s="61"/>
      <c r="G27" s="38"/>
      <c r="H27" s="8"/>
    </row>
    <row r="28" spans="1:38" s="2" customFormat="1" x14ac:dyDescent="0.25">
      <c r="A28" s="148"/>
      <c r="B28" s="25" t="s">
        <v>44</v>
      </c>
      <c r="C28" s="61"/>
      <c r="D28" s="61"/>
      <c r="E28" s="61"/>
      <c r="F28" s="61"/>
      <c r="G28" s="38"/>
      <c r="H28" s="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" customFormat="1" x14ac:dyDescent="0.25">
      <c r="A29" s="43"/>
      <c r="B29" s="25"/>
      <c r="C29" s="61"/>
      <c r="D29" s="61"/>
      <c r="E29" s="61"/>
      <c r="F29" s="61"/>
      <c r="G29" s="61"/>
      <c r="H29" s="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2" customFormat="1" x14ac:dyDescent="0.25">
      <c r="A30" s="44" t="s">
        <v>8</v>
      </c>
      <c r="B30" s="25"/>
      <c r="C30" s="46"/>
      <c r="D30" s="95">
        <f>SUM(D19:D28)</f>
        <v>625711</v>
      </c>
      <c r="E30" s="95">
        <f>SUM(E19:E28)</f>
        <v>615115</v>
      </c>
      <c r="F30" s="95">
        <f>SUM(F19:F28)</f>
        <v>615115</v>
      </c>
      <c r="G30" s="95">
        <f>SUM(G19:G28)</f>
        <v>10596</v>
      </c>
      <c r="H30" s="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5">
      <c r="A31" s="49"/>
      <c r="B31" s="61"/>
      <c r="C31" s="61"/>
      <c r="D31" s="30"/>
      <c r="E31" s="30"/>
      <c r="F31" s="30"/>
      <c r="G31" s="99" t="s">
        <v>14</v>
      </c>
      <c r="H31" s="50"/>
    </row>
    <row r="32" spans="1:38" x14ac:dyDescent="0.25">
      <c r="A32" s="135" t="s">
        <v>31</v>
      </c>
      <c r="B32" s="25" t="s">
        <v>46</v>
      </c>
      <c r="C32" s="105"/>
      <c r="D32" s="107"/>
      <c r="E32" s="95"/>
      <c r="F32" s="96"/>
      <c r="G32" s="104"/>
      <c r="H32" s="8"/>
    </row>
    <row r="33" spans="1:8" x14ac:dyDescent="0.25">
      <c r="A33" s="135"/>
      <c r="B33" s="25" t="s">
        <v>47</v>
      </c>
      <c r="C33" s="61"/>
      <c r="D33" s="100"/>
      <c r="E33" s="99"/>
      <c r="F33" s="99"/>
      <c r="G33" s="104"/>
      <c r="H33" s="8"/>
    </row>
    <row r="34" spans="1:8" x14ac:dyDescent="0.25">
      <c r="A34" s="135"/>
      <c r="B34" s="25"/>
      <c r="C34" s="61"/>
      <c r="D34" s="101"/>
      <c r="E34" s="61"/>
      <c r="F34" s="61"/>
      <c r="G34" s="104" t="s">
        <v>83</v>
      </c>
      <c r="H34" s="8"/>
    </row>
    <row r="35" spans="1:8" x14ac:dyDescent="0.25">
      <c r="A35" s="34"/>
      <c r="B35" s="61"/>
      <c r="D35" s="61"/>
      <c r="E35" s="3"/>
      <c r="F35" s="61"/>
      <c r="G35" s="61"/>
      <c r="H35" s="48"/>
    </row>
    <row r="36" spans="1:8" x14ac:dyDescent="0.25">
      <c r="A36" s="55" t="s">
        <v>8</v>
      </c>
      <c r="B36" s="1"/>
      <c r="C36" s="53"/>
      <c r="D36" s="47">
        <f>SUM(D32:D34)</f>
        <v>0</v>
      </c>
      <c r="E36" s="106">
        <f>SUM(E32:E34)</f>
        <v>0</v>
      </c>
      <c r="F36" s="99">
        <f>SUM(F32:F34)</f>
        <v>0</v>
      </c>
      <c r="G36" s="99">
        <f>SUM(G32:G34)</f>
        <v>0</v>
      </c>
      <c r="H36" s="48"/>
    </row>
    <row r="37" spans="1:8" s="2" customFormat="1" x14ac:dyDescent="0.25">
      <c r="A37" s="56"/>
      <c r="B37" s="51"/>
      <c r="C37" s="57"/>
      <c r="D37" s="58"/>
      <c r="E37" s="58"/>
      <c r="F37" s="59"/>
      <c r="G37" s="58"/>
      <c r="H37" s="60"/>
    </row>
    <row r="38" spans="1:8" s="2" customFormat="1" x14ac:dyDescent="0.25">
      <c r="A38" s="149" t="s">
        <v>27</v>
      </c>
      <c r="B38" s="51" t="s">
        <v>48</v>
      </c>
      <c r="C38" s="52" t="s">
        <v>86</v>
      </c>
      <c r="D38" s="47">
        <v>1500</v>
      </c>
      <c r="E38" s="47">
        <v>1500</v>
      </c>
      <c r="F38" s="62">
        <v>1500</v>
      </c>
      <c r="G38" s="47">
        <v>0</v>
      </c>
      <c r="H38" s="8" t="s">
        <v>80</v>
      </c>
    </row>
    <row r="39" spans="1:8" s="2" customFormat="1" x14ac:dyDescent="0.25">
      <c r="A39" s="150"/>
      <c r="B39" s="25" t="s">
        <v>49</v>
      </c>
      <c r="C39" s="61"/>
      <c r="D39" s="61"/>
      <c r="E39" s="61"/>
      <c r="F39" s="61"/>
      <c r="G39" s="47"/>
      <c r="H39" s="8"/>
    </row>
    <row r="40" spans="1:8" s="2" customFormat="1" x14ac:dyDescent="0.25">
      <c r="A40" s="150" t="s">
        <v>5</v>
      </c>
      <c r="B40" s="25"/>
      <c r="C40" s="40"/>
      <c r="D40" s="47"/>
      <c r="E40" s="47"/>
      <c r="F40" s="62"/>
      <c r="G40" s="47"/>
      <c r="H40" s="8"/>
    </row>
    <row r="41" spans="1:8" s="2" customFormat="1" ht="17.25" customHeight="1" x14ac:dyDescent="0.25">
      <c r="A41" s="151"/>
      <c r="B41" s="41"/>
      <c r="C41" s="42"/>
      <c r="D41" s="61"/>
      <c r="E41" s="61"/>
      <c r="F41" s="61"/>
      <c r="G41" s="62"/>
      <c r="H41" s="63"/>
    </row>
    <row r="42" spans="1:8" s="2" customFormat="1" ht="17.25" customHeight="1" x14ac:dyDescent="0.25">
      <c r="A42" s="98"/>
      <c r="B42" s="41"/>
      <c r="C42" s="42"/>
      <c r="D42" s="52"/>
      <c r="E42" s="52"/>
      <c r="F42" s="61"/>
      <c r="G42" s="62"/>
      <c r="H42" s="63"/>
    </row>
    <row r="43" spans="1:8" s="2" customFormat="1" ht="15" customHeight="1" x14ac:dyDescent="0.25">
      <c r="A43" s="64" t="s">
        <v>28</v>
      </c>
      <c r="B43" s="45"/>
      <c r="C43" s="42"/>
      <c r="D43" s="47">
        <f>SUM(D38:D41)</f>
        <v>1500</v>
      </c>
      <c r="E43" s="47">
        <f>SUM(E38:E41)</f>
        <v>1500</v>
      </c>
      <c r="F43" s="62">
        <f>SUM(F38:F41)</f>
        <v>1500</v>
      </c>
      <c r="G43" s="62">
        <f>SUM(G38:G40)</f>
        <v>0</v>
      </c>
      <c r="H43" s="63"/>
    </row>
    <row r="44" spans="1:8" s="2" customFormat="1" ht="15.75" customHeight="1" x14ac:dyDescent="0.25">
      <c r="A44" s="65"/>
      <c r="B44" s="66"/>
      <c r="C44" s="67"/>
      <c r="D44" s="54"/>
      <c r="E44" s="54"/>
      <c r="F44" s="68"/>
      <c r="G44" s="47"/>
      <c r="H44" s="8"/>
    </row>
    <row r="45" spans="1:8" s="2" customFormat="1" ht="15.75" customHeight="1" x14ac:dyDescent="0.25">
      <c r="A45" s="136" t="s">
        <v>11</v>
      </c>
      <c r="B45" s="41" t="s">
        <v>33</v>
      </c>
      <c r="C45" s="61" t="s">
        <v>73</v>
      </c>
      <c r="D45" s="117">
        <v>15576</v>
      </c>
      <c r="E45" s="117">
        <v>15576</v>
      </c>
      <c r="F45" s="118">
        <v>15576</v>
      </c>
      <c r="G45" s="70">
        <v>0</v>
      </c>
      <c r="H45" s="8"/>
    </row>
    <row r="46" spans="1:8" s="2" customFormat="1" x14ac:dyDescent="0.25">
      <c r="A46" s="137"/>
      <c r="B46" s="41" t="s">
        <v>34</v>
      </c>
      <c r="C46" s="52" t="s">
        <v>74</v>
      </c>
      <c r="D46" s="119">
        <v>15576</v>
      </c>
      <c r="E46" s="119">
        <v>15576</v>
      </c>
      <c r="F46" s="118">
        <v>15576</v>
      </c>
      <c r="G46" s="70">
        <v>0</v>
      </c>
      <c r="H46" s="8"/>
    </row>
    <row r="47" spans="1:8" s="2" customFormat="1" x14ac:dyDescent="0.25">
      <c r="A47" s="137"/>
      <c r="B47" s="41" t="s">
        <v>52</v>
      </c>
      <c r="C47" s="52"/>
      <c r="D47" s="119"/>
      <c r="E47" s="119"/>
      <c r="F47" s="118"/>
      <c r="G47" s="70"/>
      <c r="H47" s="8"/>
    </row>
    <row r="48" spans="1:8" s="2" customFormat="1" x14ac:dyDescent="0.25">
      <c r="A48" s="138"/>
      <c r="B48" s="25"/>
      <c r="C48" s="61"/>
      <c r="D48" s="69"/>
      <c r="E48" s="69"/>
      <c r="F48" s="69"/>
      <c r="G48" s="69"/>
      <c r="H48" s="61"/>
    </row>
    <row r="49" spans="1:38" s="2" customFormat="1" x14ac:dyDescent="0.25">
      <c r="B49" s="61"/>
      <c r="C49" s="61"/>
      <c r="D49" s="61"/>
      <c r="E49" s="61"/>
      <c r="F49" s="61"/>
      <c r="G49" s="61"/>
      <c r="H49" s="8"/>
    </row>
    <row r="50" spans="1:38" s="2" customFormat="1" x14ac:dyDescent="0.25">
      <c r="A50" s="108" t="s">
        <v>5</v>
      </c>
      <c r="B50" s="25"/>
      <c r="C50" s="109"/>
      <c r="D50" s="62">
        <f>SUM(D45:D47)</f>
        <v>31152</v>
      </c>
      <c r="E50" s="62">
        <f>SUM(E45:E47)</f>
        <v>31152</v>
      </c>
      <c r="F50" s="62">
        <f>SUM(F45:F47)</f>
        <v>31152</v>
      </c>
      <c r="G50" s="62">
        <f>SUM(G45:G47)</f>
        <v>0</v>
      </c>
      <c r="H50" s="8"/>
    </row>
    <row r="51" spans="1:38" s="2" customFormat="1" x14ac:dyDescent="0.25">
      <c r="A51" s="110"/>
      <c r="B51" s="61"/>
      <c r="C51" s="61"/>
      <c r="D51" s="61"/>
      <c r="E51" s="61"/>
      <c r="F51" s="61"/>
      <c r="G51" s="61"/>
      <c r="H51" s="8"/>
    </row>
    <row r="52" spans="1:38" s="2" customFormat="1" x14ac:dyDescent="0.25">
      <c r="A52" s="136" t="s">
        <v>12</v>
      </c>
      <c r="B52" s="41" t="s">
        <v>53</v>
      </c>
      <c r="C52" s="61" t="s">
        <v>84</v>
      </c>
      <c r="D52" s="61">
        <v>917</v>
      </c>
      <c r="E52" s="61">
        <v>917</v>
      </c>
      <c r="F52" s="61">
        <v>917</v>
      </c>
      <c r="G52" s="102">
        <v>0</v>
      </c>
      <c r="H52" s="8" t="s">
        <v>80</v>
      </c>
    </row>
    <row r="53" spans="1:38" s="2" customFormat="1" x14ac:dyDescent="0.25">
      <c r="A53" s="137"/>
      <c r="B53" s="41" t="s">
        <v>54</v>
      </c>
      <c r="C53" s="61" t="s">
        <v>84</v>
      </c>
      <c r="D53" s="61">
        <v>1000</v>
      </c>
      <c r="E53" s="61">
        <v>1000</v>
      </c>
      <c r="F53" s="2">
        <v>1000</v>
      </c>
      <c r="G53" s="102">
        <v>0</v>
      </c>
      <c r="H53" s="8" t="s">
        <v>80</v>
      </c>
    </row>
    <row r="54" spans="1:38" s="2" customFormat="1" x14ac:dyDescent="0.25">
      <c r="A54" s="137"/>
      <c r="B54" s="41" t="s">
        <v>55</v>
      </c>
      <c r="C54" s="72"/>
      <c r="D54" s="47"/>
      <c r="E54" s="47"/>
      <c r="F54" s="71"/>
      <c r="G54" s="102"/>
      <c r="H54" s="8"/>
    </row>
    <row r="55" spans="1:38" s="2" customFormat="1" x14ac:dyDescent="0.25">
      <c r="A55" s="137"/>
      <c r="B55" s="41"/>
      <c r="C55" s="61"/>
      <c r="D55" s="47"/>
      <c r="E55" s="47"/>
      <c r="F55" s="71"/>
      <c r="G55" s="102"/>
      <c r="H55" s="8"/>
    </row>
    <row r="56" spans="1:38" s="2" customFormat="1" x14ac:dyDescent="0.25">
      <c r="A56" s="25"/>
      <c r="B56" s="25"/>
      <c r="C56" s="61"/>
      <c r="D56" s="62"/>
      <c r="E56" s="47"/>
      <c r="F56" s="71"/>
      <c r="G56" s="47"/>
      <c r="H56" s="8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2" customFormat="1" x14ac:dyDescent="0.25">
      <c r="A57" s="73" t="s">
        <v>8</v>
      </c>
      <c r="B57" s="111"/>
      <c r="C57" s="112"/>
      <c r="D57" s="113">
        <f>SUM(D52:D55)</f>
        <v>1917</v>
      </c>
      <c r="E57" s="47">
        <f>SUM(E52:E55)</f>
        <v>1917</v>
      </c>
      <c r="F57" s="47">
        <f>SUM(F52:F55)</f>
        <v>1917</v>
      </c>
      <c r="G57" s="47">
        <f>SUM(G52:G55)</f>
        <v>0</v>
      </c>
      <c r="H57" s="8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2" customFormat="1" x14ac:dyDescent="0.25">
      <c r="A58" s="74"/>
      <c r="B58" s="66"/>
      <c r="C58" s="75"/>
      <c r="D58" s="59"/>
      <c r="E58" s="59"/>
      <c r="F58" s="76"/>
      <c r="G58" s="77"/>
      <c r="H58" s="8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78" t="s">
        <v>13</v>
      </c>
      <c r="B59" s="66"/>
      <c r="C59" s="75"/>
      <c r="D59" s="62">
        <f>D57+D50+D43+D36+D30</f>
        <v>660280</v>
      </c>
      <c r="E59" s="62">
        <f>E50+E36+E30+E43+E57</f>
        <v>649684</v>
      </c>
      <c r="F59" s="79">
        <f>F57+F50+F43+F36+F30</f>
        <v>649684</v>
      </c>
      <c r="G59" s="80">
        <f>G36+G30+G43+G50+G57</f>
        <v>10596</v>
      </c>
      <c r="H59" s="8"/>
    </row>
    <row r="60" spans="1:38" x14ac:dyDescent="0.25">
      <c r="A60" s="97"/>
      <c r="B60" s="66"/>
      <c r="C60" s="75"/>
      <c r="D60" s="59"/>
      <c r="E60" s="59"/>
      <c r="F60" s="76"/>
      <c r="G60" s="77"/>
      <c r="H60" s="8"/>
    </row>
    <row r="61" spans="1:38" x14ac:dyDescent="0.25">
      <c r="A61" s="25" t="s">
        <v>17</v>
      </c>
      <c r="B61" s="5"/>
      <c r="C61" s="145">
        <f>F59</f>
        <v>649684</v>
      </c>
      <c r="D61" s="146"/>
      <c r="E61" s="146"/>
      <c r="F61" s="146"/>
      <c r="G61" s="146"/>
      <c r="H61" s="147"/>
    </row>
    <row r="62" spans="1:38" x14ac:dyDescent="0.25">
      <c r="A62" s="25" t="s">
        <v>18</v>
      </c>
      <c r="B62" s="41"/>
      <c r="C62" s="142">
        <f>C5+C14+C15+C16+C17+C18-C61</f>
        <v>2538754</v>
      </c>
      <c r="D62" s="143"/>
      <c r="E62" s="143"/>
      <c r="F62" s="143"/>
      <c r="G62" s="143"/>
      <c r="H62" s="144"/>
    </row>
    <row r="63" spans="1:38" x14ac:dyDescent="0.25">
      <c r="A63" s="39" t="s">
        <v>61</v>
      </c>
      <c r="B63" s="39" t="s">
        <v>19</v>
      </c>
      <c r="C63" s="139" t="s">
        <v>58</v>
      </c>
      <c r="D63" s="140"/>
      <c r="E63" s="140"/>
      <c r="F63" s="140"/>
      <c r="G63" s="140"/>
      <c r="H63" s="141"/>
    </row>
    <row r="64" spans="1:38" x14ac:dyDescent="0.25">
      <c r="A64" s="81" t="s">
        <v>40</v>
      </c>
      <c r="B64" s="82"/>
      <c r="C64" s="83"/>
      <c r="D64" s="84"/>
      <c r="E64" s="85"/>
      <c r="F64" s="85"/>
      <c r="G64" s="85"/>
      <c r="H64" s="86" t="s">
        <v>72</v>
      </c>
    </row>
    <row r="65" spans="2:20" x14ac:dyDescent="0.25">
      <c r="C65" s="88"/>
      <c r="D65" s="89"/>
      <c r="E65" s="89"/>
      <c r="F65" s="89"/>
      <c r="G65" s="90"/>
      <c r="H65" s="91"/>
    </row>
    <row r="66" spans="2:20" x14ac:dyDescent="0.25">
      <c r="C66" s="89"/>
      <c r="D66" s="89"/>
      <c r="E66" s="90"/>
      <c r="F66" s="91"/>
      <c r="G66" s="2"/>
      <c r="H66" s="2"/>
      <c r="S66" s="3"/>
      <c r="T66" s="3"/>
    </row>
    <row r="67" spans="2:20" x14ac:dyDescent="0.25">
      <c r="C67" s="89"/>
      <c r="D67" s="89"/>
      <c r="E67" s="90"/>
      <c r="F67" s="91"/>
      <c r="G67" s="2"/>
      <c r="H67" s="2"/>
      <c r="S67" s="3"/>
      <c r="T67" s="3"/>
    </row>
    <row r="68" spans="2:20" x14ac:dyDescent="0.25">
      <c r="D68" s="3"/>
      <c r="E68" s="3"/>
      <c r="F68" s="3"/>
      <c r="G68" s="3"/>
      <c r="H68" s="2"/>
      <c r="S68" s="3"/>
      <c r="T68" s="3"/>
    </row>
    <row r="69" spans="2:20" x14ac:dyDescent="0.25">
      <c r="C69" s="89"/>
      <c r="D69" s="89"/>
      <c r="E69" s="90"/>
      <c r="F69" s="91"/>
      <c r="G69" s="2"/>
      <c r="H69" s="2"/>
      <c r="S69" s="3"/>
      <c r="T69" s="3"/>
    </row>
    <row r="70" spans="2:20" x14ac:dyDescent="0.25">
      <c r="C70" s="89"/>
      <c r="D70" s="89"/>
      <c r="E70" s="90"/>
      <c r="F70" s="91"/>
      <c r="G70" s="2"/>
      <c r="H70" s="2"/>
      <c r="S70" s="3"/>
      <c r="T70" s="3"/>
    </row>
    <row r="71" spans="2:20" x14ac:dyDescent="0.25">
      <c r="C71" s="89"/>
      <c r="D71" s="89"/>
      <c r="E71" s="90"/>
      <c r="F71" s="91"/>
      <c r="G71" s="2"/>
      <c r="H71" s="2"/>
      <c r="S71" s="3"/>
      <c r="T71" s="3"/>
    </row>
    <row r="72" spans="2:20" x14ac:dyDescent="0.25">
      <c r="C72" s="89"/>
      <c r="D72" s="89"/>
      <c r="E72" s="90"/>
      <c r="F72" s="91"/>
      <c r="G72" s="2"/>
      <c r="H72" s="2"/>
      <c r="S72" s="3"/>
      <c r="T72" s="3"/>
    </row>
    <row r="73" spans="2:20" x14ac:dyDescent="0.25">
      <c r="C73" s="89"/>
      <c r="D73" s="89"/>
      <c r="E73" s="90"/>
      <c r="F73" s="91"/>
      <c r="G73" s="2"/>
      <c r="H73" s="2"/>
      <c r="S73" s="3"/>
      <c r="T73" s="3"/>
    </row>
    <row r="74" spans="2:20" x14ac:dyDescent="0.25">
      <c r="B74" s="3"/>
      <c r="C74" s="88"/>
      <c r="D74" s="89"/>
      <c r="E74" s="89"/>
      <c r="F74" s="89"/>
      <c r="G74" s="90"/>
      <c r="H74" s="9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25">
      <c r="B75" s="3"/>
      <c r="C75" s="88"/>
      <c r="D75" s="89"/>
      <c r="E75" s="89"/>
      <c r="F75" s="89"/>
      <c r="G75" s="90"/>
      <c r="H75" s="9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25">
      <c r="B76" s="3"/>
      <c r="C76" s="88"/>
      <c r="D76" s="89"/>
      <c r="E76" s="89"/>
      <c r="F76" s="89"/>
      <c r="G76" s="90"/>
      <c r="H76" s="9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25">
      <c r="B77" s="3"/>
      <c r="C77" s="88"/>
      <c r="D77" s="89"/>
      <c r="E77" s="89"/>
      <c r="F77" s="89"/>
      <c r="G77" s="90"/>
      <c r="H77" s="9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25">
      <c r="B78" s="3"/>
      <c r="C78" s="88"/>
      <c r="D78" s="89"/>
      <c r="E78" s="89"/>
      <c r="F78" s="89"/>
      <c r="G78" s="90"/>
      <c r="H78" s="9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25">
      <c r="B79" s="3"/>
      <c r="C79" s="88"/>
      <c r="D79" s="89"/>
      <c r="E79" s="89"/>
      <c r="F79" s="89"/>
      <c r="G79" s="90"/>
      <c r="H79" s="9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25">
      <c r="B80" s="3"/>
      <c r="C80" s="88"/>
      <c r="D80" s="89"/>
      <c r="E80" s="89"/>
      <c r="F80" s="89"/>
      <c r="G80" s="90"/>
      <c r="H80" s="9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88"/>
      <c r="D81" s="89"/>
      <c r="E81" s="89"/>
      <c r="F81" s="89"/>
      <c r="G81" s="90"/>
      <c r="H81" s="9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88"/>
      <c r="D82" s="89"/>
      <c r="E82" s="89"/>
      <c r="F82" s="89"/>
      <c r="G82" s="90"/>
      <c r="H82" s="9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88"/>
      <c r="D83" s="89"/>
      <c r="E83" s="89"/>
      <c r="F83" s="89"/>
      <c r="G83" s="90"/>
      <c r="H83" s="9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88"/>
      <c r="D84" s="89"/>
      <c r="E84" s="89"/>
      <c r="F84" s="89"/>
      <c r="G84" s="90"/>
      <c r="H84" s="9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88"/>
      <c r="D85" s="89"/>
      <c r="E85" s="89"/>
      <c r="F85" s="89"/>
      <c r="G85" s="90"/>
      <c r="H85" s="9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88"/>
      <c r="D86" s="89"/>
      <c r="E86" s="89"/>
      <c r="F86" s="89"/>
      <c r="G86" s="90"/>
      <c r="H86" s="9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88"/>
      <c r="D87" s="89"/>
      <c r="E87" s="89"/>
      <c r="F87" s="89"/>
      <c r="G87" s="90"/>
      <c r="H87" s="9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88"/>
      <c r="D88" s="89"/>
      <c r="E88" s="89"/>
      <c r="F88" s="89"/>
      <c r="G88" s="90"/>
      <c r="H88" s="9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88"/>
      <c r="D89" s="89"/>
      <c r="E89" s="89"/>
      <c r="F89" s="89"/>
      <c r="G89" s="90"/>
      <c r="H89" s="9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88"/>
      <c r="D90" s="89"/>
      <c r="E90" s="89"/>
      <c r="F90" s="89"/>
      <c r="G90" s="90"/>
      <c r="H90" s="9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88"/>
      <c r="D91" s="89"/>
      <c r="E91" s="89"/>
      <c r="F91" s="89"/>
      <c r="G91" s="90"/>
      <c r="H91" s="9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88"/>
      <c r="D92" s="89"/>
      <c r="E92" s="89"/>
      <c r="F92" s="89"/>
      <c r="G92" s="90"/>
      <c r="H92" s="9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88"/>
      <c r="D93" s="89"/>
      <c r="E93" s="89"/>
      <c r="F93" s="89"/>
      <c r="G93" s="90"/>
      <c r="H93" s="9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88"/>
      <c r="D94" s="89"/>
      <c r="E94" s="89"/>
      <c r="F94" s="89"/>
      <c r="G94" s="90"/>
      <c r="H94" s="9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88"/>
      <c r="D95" s="89"/>
      <c r="E95" s="89"/>
      <c r="F95" s="89"/>
      <c r="G95" s="90"/>
      <c r="H95" s="9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88"/>
      <c r="D96" s="89"/>
      <c r="E96" s="89"/>
      <c r="F96" s="89"/>
      <c r="G96" s="90"/>
      <c r="H96" s="9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88"/>
      <c r="D97" s="89"/>
      <c r="E97" s="89"/>
      <c r="F97" s="89"/>
      <c r="G97" s="90"/>
      <c r="H97" s="9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88"/>
      <c r="D98" s="89"/>
      <c r="E98" s="89"/>
      <c r="F98" s="89"/>
      <c r="G98" s="90"/>
      <c r="H98" s="9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88"/>
      <c r="D99" s="89"/>
      <c r="E99" s="89"/>
      <c r="F99" s="89"/>
      <c r="G99" s="90"/>
      <c r="H99" s="9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88"/>
      <c r="D100" s="89"/>
      <c r="E100" s="89"/>
      <c r="F100" s="89"/>
      <c r="G100" s="90"/>
      <c r="H100" s="9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88"/>
      <c r="D101" s="89"/>
      <c r="E101" s="89"/>
      <c r="F101" s="89"/>
      <c r="G101" s="90"/>
      <c r="H101" s="9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88"/>
      <c r="D102" s="89"/>
      <c r="E102" s="89"/>
      <c r="F102" s="89"/>
      <c r="G102" s="90"/>
      <c r="H102" s="9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88"/>
      <c r="D103" s="89"/>
      <c r="E103" s="89"/>
      <c r="F103" s="89"/>
      <c r="G103" s="90"/>
      <c r="H103" s="9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88"/>
      <c r="D104" s="89"/>
      <c r="E104" s="89"/>
      <c r="F104" s="89"/>
      <c r="G104" s="90"/>
      <c r="H104" s="9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88"/>
      <c r="D105" s="89"/>
      <c r="E105" s="89"/>
      <c r="F105" s="89"/>
      <c r="G105" s="90"/>
      <c r="H105" s="9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88"/>
      <c r="D106" s="89"/>
      <c r="E106" s="89"/>
      <c r="F106" s="89"/>
      <c r="G106" s="90"/>
      <c r="H106" s="9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88"/>
      <c r="D107" s="89"/>
      <c r="E107" s="89"/>
      <c r="F107" s="89"/>
      <c r="G107" s="90"/>
      <c r="H107" s="9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88"/>
      <c r="D108" s="89"/>
      <c r="E108" s="89"/>
      <c r="F108" s="89"/>
      <c r="G108" s="90"/>
      <c r="H108" s="9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88"/>
      <c r="D109" s="89"/>
      <c r="E109" s="89"/>
      <c r="F109" s="89"/>
      <c r="G109" s="90"/>
      <c r="H109" s="9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88"/>
      <c r="D110" s="89"/>
      <c r="E110" s="89"/>
      <c r="F110" s="89"/>
      <c r="G110" s="90"/>
      <c r="H110" s="9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88"/>
      <c r="D111" s="89"/>
      <c r="E111" s="89"/>
      <c r="F111" s="89"/>
      <c r="G111" s="90"/>
      <c r="H111" s="9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88"/>
      <c r="D112" s="89"/>
      <c r="E112" s="89"/>
      <c r="F112" s="89"/>
      <c r="G112" s="90"/>
      <c r="H112" s="9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88"/>
      <c r="D113" s="89"/>
      <c r="E113" s="89"/>
      <c r="F113" s="89"/>
      <c r="G113" s="90"/>
      <c r="H113" s="9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88"/>
      <c r="D114" s="89"/>
      <c r="E114" s="89"/>
      <c r="F114" s="89"/>
      <c r="G114" s="90"/>
      <c r="H114" s="9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88"/>
      <c r="D115" s="89"/>
      <c r="E115" s="89"/>
      <c r="F115" s="89"/>
      <c r="G115" s="90"/>
      <c r="H115" s="9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88"/>
      <c r="D116" s="89"/>
      <c r="E116" s="89"/>
      <c r="F116" s="89"/>
      <c r="G116" s="90"/>
      <c r="H116" s="9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88"/>
      <c r="D117" s="89"/>
      <c r="E117" s="89"/>
      <c r="F117" s="89"/>
      <c r="G117" s="90"/>
      <c r="H117" s="9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88"/>
      <c r="D118" s="89"/>
      <c r="E118" s="89"/>
      <c r="F118" s="89"/>
      <c r="G118" s="90"/>
      <c r="H118" s="9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88"/>
      <c r="D119" s="89"/>
      <c r="E119" s="89"/>
      <c r="F119" s="89"/>
      <c r="G119" s="90"/>
      <c r="H119" s="9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88"/>
      <c r="D120" s="89"/>
      <c r="E120" s="89"/>
      <c r="F120" s="89"/>
      <c r="G120" s="90"/>
      <c r="H120" s="9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88"/>
      <c r="D121" s="89"/>
      <c r="E121" s="89"/>
      <c r="F121" s="89"/>
      <c r="G121" s="90"/>
      <c r="H121" s="9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88"/>
      <c r="D122" s="89"/>
      <c r="E122" s="89"/>
      <c r="F122" s="89"/>
      <c r="G122" s="90"/>
      <c r="H122" s="9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88"/>
      <c r="D123" s="89"/>
      <c r="E123" s="89"/>
      <c r="F123" s="89"/>
      <c r="G123" s="90"/>
      <c r="H123" s="9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88"/>
      <c r="D124" s="89"/>
      <c r="E124" s="89"/>
      <c r="F124" s="89"/>
      <c r="G124" s="90"/>
      <c r="H124" s="9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88"/>
      <c r="D125" s="89"/>
      <c r="E125" s="89"/>
      <c r="F125" s="89"/>
      <c r="G125" s="90"/>
      <c r="H125" s="9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88"/>
      <c r="D126" s="89"/>
      <c r="E126" s="89"/>
      <c r="F126" s="89"/>
      <c r="G126" s="90"/>
      <c r="H126" s="9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88"/>
      <c r="D127" s="89"/>
      <c r="E127" s="89"/>
      <c r="F127" s="89"/>
      <c r="G127" s="90"/>
      <c r="H127" s="9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88"/>
      <c r="D128" s="89"/>
      <c r="E128" s="89"/>
      <c r="F128" s="89"/>
      <c r="G128" s="90"/>
      <c r="H128" s="9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88"/>
      <c r="D129" s="89"/>
      <c r="E129" s="89"/>
      <c r="F129" s="89"/>
      <c r="G129" s="90"/>
      <c r="H129" s="9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88"/>
      <c r="D130" s="89"/>
      <c r="E130" s="89"/>
      <c r="F130" s="89"/>
      <c r="G130" s="90"/>
      <c r="H130" s="9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88"/>
      <c r="D131" s="89"/>
      <c r="E131" s="89"/>
      <c r="F131" s="89"/>
      <c r="G131" s="90"/>
      <c r="H131" s="9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88"/>
      <c r="D132" s="89"/>
      <c r="E132" s="89"/>
      <c r="F132" s="89"/>
      <c r="G132" s="90"/>
      <c r="H132" s="9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88"/>
      <c r="D133" s="89"/>
      <c r="E133" s="89"/>
      <c r="F133" s="89"/>
      <c r="G133" s="90"/>
      <c r="H133" s="9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88"/>
      <c r="D134" s="89"/>
      <c r="E134" s="89"/>
      <c r="F134" s="89"/>
      <c r="G134" s="90"/>
      <c r="H134" s="9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88"/>
      <c r="D135" s="89"/>
      <c r="E135" s="89"/>
      <c r="F135" s="89"/>
      <c r="G135" s="90"/>
      <c r="H135" s="9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88"/>
      <c r="D136" s="89"/>
      <c r="E136" s="89"/>
      <c r="F136" s="89"/>
      <c r="G136" s="90"/>
      <c r="H136" s="9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88"/>
      <c r="D137" s="89"/>
      <c r="E137" s="89"/>
      <c r="F137" s="89"/>
      <c r="G137" s="90"/>
      <c r="H137" s="9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88"/>
      <c r="D138" s="89"/>
      <c r="E138" s="89"/>
      <c r="F138" s="89"/>
      <c r="G138" s="90"/>
      <c r="H138" s="9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88"/>
      <c r="D139" s="89"/>
      <c r="E139" s="89"/>
      <c r="F139" s="89"/>
      <c r="G139" s="90"/>
      <c r="H139" s="9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88"/>
      <c r="D140" s="89"/>
      <c r="E140" s="89"/>
      <c r="F140" s="89"/>
      <c r="G140" s="90"/>
      <c r="H140" s="9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88"/>
      <c r="D141" s="89"/>
      <c r="E141" s="89"/>
      <c r="F141" s="89"/>
      <c r="G141" s="90"/>
      <c r="H141" s="9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88"/>
      <c r="D142" s="89"/>
      <c r="E142" s="89"/>
      <c r="F142" s="89"/>
      <c r="G142" s="90"/>
      <c r="H142" s="9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88"/>
      <c r="D143" s="89"/>
      <c r="E143" s="89"/>
      <c r="F143" s="89"/>
      <c r="G143" s="90"/>
      <c r="H143" s="9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88"/>
      <c r="D144" s="89"/>
      <c r="E144" s="89"/>
      <c r="F144" s="89"/>
      <c r="G144" s="90"/>
      <c r="H144" s="9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88"/>
      <c r="D145" s="89"/>
      <c r="E145" s="89"/>
      <c r="F145" s="89"/>
      <c r="G145" s="90"/>
      <c r="H145" s="9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88"/>
      <c r="D146" s="89"/>
      <c r="E146" s="89"/>
      <c r="F146" s="89"/>
      <c r="G146" s="90"/>
      <c r="H146" s="9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88"/>
      <c r="D147" s="89"/>
      <c r="E147" s="89"/>
      <c r="F147" s="89"/>
      <c r="G147" s="90"/>
      <c r="H147" s="9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88"/>
      <c r="D148" s="89"/>
      <c r="E148" s="89"/>
      <c r="F148" s="89"/>
      <c r="G148" s="90"/>
      <c r="H148" s="9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88"/>
      <c r="D149" s="89"/>
      <c r="E149" s="89"/>
      <c r="F149" s="89"/>
      <c r="G149" s="90"/>
      <c r="H149" s="9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88"/>
      <c r="D150" s="89"/>
      <c r="E150" s="89"/>
      <c r="F150" s="89"/>
      <c r="G150" s="90"/>
      <c r="H150" s="9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88"/>
      <c r="D151" s="89"/>
      <c r="E151" s="89"/>
      <c r="F151" s="89"/>
      <c r="G151" s="90"/>
      <c r="H151" s="9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88"/>
      <c r="D152" s="89"/>
      <c r="E152" s="89"/>
      <c r="F152" s="89"/>
      <c r="G152" s="90"/>
      <c r="H152" s="9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88"/>
      <c r="D153" s="89"/>
      <c r="E153" s="89"/>
      <c r="F153" s="89"/>
      <c r="G153" s="90"/>
      <c r="H153" s="9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88"/>
      <c r="D154" s="89"/>
      <c r="E154" s="89"/>
      <c r="F154" s="89"/>
      <c r="G154" s="90"/>
      <c r="H154" s="9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88"/>
      <c r="D155" s="89"/>
      <c r="E155" s="89"/>
      <c r="F155" s="89"/>
      <c r="G155" s="90"/>
      <c r="H155" s="9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88"/>
      <c r="D156" s="89"/>
      <c r="E156" s="89"/>
      <c r="F156" s="89"/>
      <c r="G156" s="90"/>
      <c r="H156" s="9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88"/>
      <c r="D157" s="89"/>
      <c r="E157" s="89"/>
      <c r="F157" s="89"/>
      <c r="G157" s="90"/>
      <c r="H157" s="9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88"/>
      <c r="D158" s="89"/>
      <c r="E158" s="89"/>
      <c r="F158" s="89"/>
      <c r="G158" s="90"/>
      <c r="H158" s="9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88"/>
      <c r="D159" s="89"/>
      <c r="E159" s="89"/>
      <c r="F159" s="89"/>
      <c r="G159" s="90"/>
      <c r="H159" s="9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88"/>
      <c r="D160" s="89"/>
      <c r="E160" s="89"/>
      <c r="F160" s="89"/>
      <c r="G160" s="90"/>
      <c r="H160" s="9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88"/>
      <c r="D161" s="89"/>
      <c r="E161" s="89"/>
      <c r="F161" s="89"/>
      <c r="G161" s="90"/>
      <c r="H161" s="9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</sheetData>
  <mergeCells count="10">
    <mergeCell ref="C63:H63"/>
    <mergeCell ref="C62:H62"/>
    <mergeCell ref="C61:H61"/>
    <mergeCell ref="A19:A28"/>
    <mergeCell ref="A38:A41"/>
    <mergeCell ref="A1:H2"/>
    <mergeCell ref="A3:H3"/>
    <mergeCell ref="A32:A34"/>
    <mergeCell ref="A45:A48"/>
    <mergeCell ref="A52:A55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5" fitToHeight="0" orientation="portrait" verticalDpi="300" r:id="rId1"/>
  <headerFooter alignWithMargins="0"/>
  <rowBreaks count="2" manualBreakCount="2">
    <brk id="66" max="16383" man="1"/>
    <brk id="69" max="16383" man="1"/>
  </rowBreaks>
  <colBreaks count="2" manualBreakCount="2">
    <brk id="6" max="63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報表</vt:lpstr>
      <vt:lpstr>報表!Print_Area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ebook003@hotmail.com.tw</cp:lastModifiedBy>
  <cp:lastPrinted>2016-12-01T17:12:50Z</cp:lastPrinted>
  <dcterms:created xsi:type="dcterms:W3CDTF">2006-05-03T07:17:19Z</dcterms:created>
  <dcterms:modified xsi:type="dcterms:W3CDTF">2016-12-01T17:13:35Z</dcterms:modified>
</cp:coreProperties>
</file>