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ownloads\"/>
    </mc:Choice>
  </mc:AlternateContent>
  <bookViews>
    <workbookView xWindow="0" yWindow="0" windowWidth="20490" windowHeight="7710" tabRatio="574"/>
  </bookViews>
  <sheets>
    <sheet name="報表" sheetId="1" r:id="rId1"/>
  </sheets>
  <definedNames>
    <definedName name="_xlnm.Print_Area" localSheetId="0">報表!$A$1:$H$69</definedName>
  </definedNames>
  <calcPr calcId="152511"/>
</workbook>
</file>

<file path=xl/calcChain.xml><?xml version="1.0" encoding="utf-8"?>
<calcChain xmlns="http://schemas.openxmlformats.org/spreadsheetml/2006/main">
  <c r="G35" i="1" l="1"/>
  <c r="F35" i="1" l="1"/>
  <c r="F62" i="1" l="1"/>
  <c r="F55" i="1"/>
  <c r="F41" i="1"/>
  <c r="E35" i="1"/>
  <c r="D35" i="1"/>
  <c r="E62" i="1"/>
  <c r="E41" i="1"/>
  <c r="D55" i="1"/>
  <c r="D62" i="1"/>
  <c r="E55" i="1"/>
  <c r="E48" i="1"/>
  <c r="D48" i="1"/>
  <c r="D41" i="1"/>
  <c r="F48" i="1"/>
  <c r="G41" i="1"/>
  <c r="G48" i="1"/>
  <c r="G62" i="1"/>
  <c r="G55" i="1"/>
  <c r="F64" i="1" l="1"/>
  <c r="C66" i="1" s="1"/>
  <c r="C67" i="1" s="1"/>
  <c r="E64" i="1"/>
  <c r="G64" i="1"/>
  <c r="D64" i="1"/>
</calcChain>
</file>

<file path=xl/sharedStrings.xml><?xml version="1.0" encoding="utf-8"?>
<sst xmlns="http://schemas.openxmlformats.org/spreadsheetml/2006/main" count="115" uniqueCount="103">
  <si>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</si>
  <si>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</si>
  <si>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</si>
  <si>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</si>
  <si>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</si>
  <si>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</si>
  <si>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</si>
  <si>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</si>
  <si>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</si>
  <si>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</si>
  <si>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</si>
  <si>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</si>
  <si>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</si>
  <si>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</si>
  <si>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</si>
  <si>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</si>
  <si>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</si>
  <si>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</si>
  <si>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</si>
  <si>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</si>
  <si>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</si>
  <si>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</si>
  <si>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</si>
  <si>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</si>
  <si>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</si>
  <si>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</si>
  <si>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</si>
  <si>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</si>
  <si>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</si>
  <si>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</si>
  <si>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</si>
  <si>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</si>
  <si>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</si>
  <si>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</si>
  <si>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 xml:space="preserve">  法規定之1%</t>
    <phoneticPr fontId="3" type="noConversion"/>
  </si>
  <si>
    <t>法規定之1%</t>
    <phoneticPr fontId="3" type="noConversion"/>
  </si>
  <si>
    <t>一社活動經費為$1,500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</si>
  <si>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</si>
  <si>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名人講座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</si>
  <si>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</si>
  <si>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1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</si>
  <si>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</si>
  <si>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</si>
  <si>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</si>
  <si>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</si>
  <si>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</si>
  <si>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</si>
  <si>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</si>
  <si>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</si>
  <si>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</si>
  <si>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</si>
  <si>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>※郵局剩餘金額 =105-1可用金額 + 105-2可用金額 + 104-2回流金 - 105-1 總支出</t>
    <phoneticPr fontId="3" type="noConversion"/>
  </si>
  <si>
    <t>105 學年度總金額</t>
    <phoneticPr fontId="3" type="noConversion"/>
  </si>
  <si>
    <t>(467,281-75,000-112,500) 法規定之30%</t>
    <phoneticPr fontId="3" type="noConversion"/>
  </si>
  <si>
    <t xml:space="preserve">               </t>
    <phoneticPr fontId="3" type="noConversion"/>
  </si>
  <si>
    <t xml:space="preserve"> 南臺科技大學第十七屆學生會</t>
    <phoneticPr fontId="3" type="noConversion"/>
  </si>
  <si>
    <t>回流至105-1學會準備金</t>
    <phoneticPr fontId="3" type="noConversion"/>
  </si>
  <si>
    <t>104-2 補繳學生會費</t>
    <phoneticPr fontId="3" type="noConversion"/>
  </si>
  <si>
    <t>105-1期初議會回流</t>
    <phoneticPr fontId="3" type="noConversion"/>
  </si>
  <si>
    <t>回流至105-1學會準備金</t>
  </si>
  <si>
    <t>104-2 SHOPPING MALL回流</t>
    <phoneticPr fontId="3" type="noConversion"/>
  </si>
  <si>
    <t>105-1期初系會負責人會議回流</t>
    <phoneticPr fontId="3" type="noConversion"/>
  </si>
  <si>
    <t>105-1期中議會</t>
    <phoneticPr fontId="3" type="noConversion"/>
  </si>
  <si>
    <t>105-1期中系會負責人會議</t>
    <phoneticPr fontId="3" type="noConversion"/>
  </si>
  <si>
    <t>學生會行政費</t>
    <phoneticPr fontId="3" type="noConversion"/>
  </si>
  <si>
    <t>議會行政費</t>
    <phoneticPr fontId="3" type="noConversion"/>
  </si>
  <si>
    <t>104-2 學生會會費繳交之推廣</t>
  </si>
  <si>
    <t>鐳射TO ME</t>
    <phoneticPr fontId="3" type="noConversion"/>
  </si>
  <si>
    <t>2016系際盃競技啦啦隊錦標賽</t>
    <phoneticPr fontId="3" type="noConversion"/>
  </si>
  <si>
    <t>未核銷</t>
  </si>
  <si>
    <t>回流至105-1學會準備金</t>
    <phoneticPr fontId="3" type="noConversion"/>
  </si>
  <si>
    <t xml:space="preserve"> </t>
    <phoneticPr fontId="3" type="noConversion"/>
  </si>
  <si>
    <t>學生會費退費</t>
  </si>
  <si>
    <t>南臺科技大學105學年度系際盃慢壘賽</t>
    <phoneticPr fontId="3" type="noConversion"/>
  </si>
  <si>
    <t>105-1期末議會</t>
    <phoneticPr fontId="3" type="noConversion"/>
  </si>
  <si>
    <t>105-1期末系會負責人會議</t>
    <phoneticPr fontId="3" type="noConversion"/>
  </si>
  <si>
    <t>A8</t>
  </si>
  <si>
    <t>A9</t>
  </si>
  <si>
    <t>A10</t>
  </si>
  <si>
    <t>A6</t>
  </si>
  <si>
    <t>A7</t>
  </si>
  <si>
    <t>105-1社團評鑑</t>
    <phoneticPr fontId="3" type="noConversion"/>
  </si>
  <si>
    <t>Silver Night聖誕演唱會</t>
    <phoneticPr fontId="3" type="noConversion"/>
  </si>
  <si>
    <t>A4</t>
  </si>
  <si>
    <t>A5</t>
  </si>
  <si>
    <t>A11</t>
    <phoneticPr fontId="3" type="noConversion"/>
  </si>
  <si>
    <t>A12</t>
    <phoneticPr fontId="3" type="noConversion"/>
  </si>
  <si>
    <t>一○五學年度第一學期寒假自治幹部領導才能研習營</t>
    <phoneticPr fontId="3" type="noConversion"/>
  </si>
  <si>
    <t>一○五學年度第一學期  12月財務報表</t>
    <phoneticPr fontId="3" type="noConversion"/>
  </si>
  <si>
    <t>E4</t>
    <phoneticPr fontId="3" type="noConversion"/>
  </si>
  <si>
    <t>一○五學年度第一學期服務部租借器材維修</t>
    <phoneticPr fontId="3" type="noConversion"/>
  </si>
  <si>
    <t>105年山展&amp;OB聯誼活動</t>
    <phoneticPr fontId="3" type="noConversion"/>
  </si>
  <si>
    <t>社團行政費</t>
    <phoneticPr fontId="3" type="noConversion"/>
  </si>
  <si>
    <t>郵局利息</t>
    <phoneticPr fontId="3" type="noConversion"/>
  </si>
  <si>
    <t>C3</t>
    <phoneticPr fontId="3" type="noConversion"/>
  </si>
  <si>
    <t>熱舞社期末成果發展</t>
    <phoneticPr fontId="3" type="noConversion"/>
  </si>
  <si>
    <t>回流至105-1學會準備金</t>
    <phoneticPr fontId="3" type="noConversion"/>
  </si>
  <si>
    <t>A13</t>
    <phoneticPr fontId="3" type="noConversion"/>
  </si>
  <si>
    <t>A14</t>
    <phoneticPr fontId="3" type="noConversion"/>
  </si>
  <si>
    <t>105-2期初議會</t>
    <phoneticPr fontId="3" type="noConversion"/>
  </si>
  <si>
    <t>105-2期初系會負責人會議</t>
    <phoneticPr fontId="3" type="noConversion"/>
  </si>
  <si>
    <t>製表日期106/01/10</t>
    <phoneticPr fontId="3" type="noConversion"/>
  </si>
  <si>
    <t>未核銷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</si>
</sst>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3" applyNumberFormat="1" applyFont="1" applyBorder="1" applyAlignment="1">
      <alignment horizontal="center" vertical="center"/>
    </xf>
    <xf numFmtId="38" fontId="1" fillId="0" borderId="5" xfId="3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3" applyNumberFormat="1" applyFont="1" applyBorder="1" applyAlignment="1">
      <alignment horizontal="center" vertical="center"/>
    </xf>
    <xf numFmtId="38" fontId="1" fillId="0" borderId="3" xfId="3" applyNumberFormat="1" applyFont="1" applyBorder="1" applyAlignment="1">
      <alignment horizontal="center" vertical="center"/>
    </xf>
    <xf numFmtId="38" fontId="1" fillId="0" borderId="2" xfId="3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3" applyNumberFormat="1" applyFont="1" applyBorder="1" applyAlignment="1">
      <alignment horizontal="center" vertical="center"/>
    </xf>
    <xf numFmtId="38" fontId="1" fillId="0" borderId="8" xfId="3" applyNumberFormat="1" applyFont="1" applyBorder="1" applyAlignment="1">
      <alignment horizontal="center" vertical="center"/>
    </xf>
    <xf numFmtId="38" fontId="1" fillId="0" borderId="10" xfId="3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3" applyNumberFormat="1" applyFont="1" applyBorder="1" applyAlignment="1">
      <alignment horizontal="center" vertical="center"/>
    </xf>
    <xf numFmtId="38" fontId="1" fillId="0" borderId="12" xfId="3" applyNumberFormat="1" applyFont="1" applyBorder="1" applyAlignment="1">
      <alignment horizontal="center" vertical="center"/>
    </xf>
    <xf numFmtId="38" fontId="1" fillId="0" borderId="14" xfId="3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3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3" applyNumberFormat="1" applyFont="1" applyBorder="1" applyAlignment="1">
      <alignment horizontal="right" vertical="center"/>
    </xf>
    <xf numFmtId="38" fontId="9" fillId="0" borderId="4" xfId="3" applyNumberFormat="1" applyFont="1" applyBorder="1" applyAlignment="1">
      <alignment horizontal="right" vertical="center"/>
    </xf>
    <xf numFmtId="38" fontId="9" fillId="0" borderId="5" xfId="3" applyNumberFormat="1" applyFont="1" applyBorder="1" applyAlignment="1">
      <alignment horizontal="center" vertical="center"/>
    </xf>
    <xf numFmtId="38" fontId="9" fillId="0" borderId="4" xfId="3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0" borderId="4" xfId="3" applyNumberFormat="1" applyFont="1" applyBorder="1">
      <alignment vertical="center"/>
    </xf>
    <xf numFmtId="38" fontId="9" fillId="0" borderId="4" xfId="3" applyNumberFormat="1" applyFont="1" applyBorder="1" applyAlignment="1">
      <alignment horizontal="right"/>
    </xf>
    <xf numFmtId="38" fontId="9" fillId="2" borderId="4" xfId="3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3" applyNumberFormat="1" applyFont="1" applyBorder="1">
      <alignment vertical="center"/>
    </xf>
    <xf numFmtId="38" fontId="8" fillId="0" borderId="4" xfId="3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3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3" applyNumberFormat="1" applyFont="1" applyBorder="1">
      <alignment vertical="center"/>
    </xf>
    <xf numFmtId="38" fontId="8" fillId="0" borderId="4" xfId="3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3" applyNumberFormat="1" applyFont="1" applyBorder="1">
      <alignment vertical="center"/>
    </xf>
    <xf numFmtId="38" fontId="1" fillId="0" borderId="12" xfId="3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3" applyNumberFormat="1" applyFont="1" applyBorder="1" applyAlignment="1">
      <alignment horizontal="center" vertical="center"/>
    </xf>
    <xf numFmtId="38" fontId="7" fillId="0" borderId="4" xfId="3" applyNumberFormat="1" applyFont="1" applyBorder="1">
      <alignment vertical="center"/>
    </xf>
    <xf numFmtId="38" fontId="7" fillId="0" borderId="4" xfId="3" applyNumberFormat="1" applyFont="1" applyBorder="1" applyAlignment="1"/>
    <xf numFmtId="38" fontId="1" fillId="0" borderId="2" xfId="3" applyNumberFormat="1" applyFont="1" applyBorder="1">
      <alignment vertical="center"/>
    </xf>
    <xf numFmtId="38" fontId="11" fillId="0" borderId="17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3" applyNumberFormat="1" applyFont="1" applyBorder="1">
      <alignment vertical="center"/>
    </xf>
    <xf numFmtId="38" fontId="8" fillId="2" borderId="4" xfId="3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3" applyNumberFormat="1" applyFont="1" applyBorder="1">
      <alignment vertical="center"/>
    </xf>
    <xf numFmtId="38" fontId="1" fillId="2" borderId="4" xfId="3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3" applyNumberFormat="1" applyFont="1" applyBorder="1">
      <alignment vertical="center"/>
    </xf>
    <xf numFmtId="38" fontId="9" fillId="0" borderId="18" xfId="3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3" applyNumberFormat="1" applyFont="1">
      <alignment vertical="center"/>
    </xf>
    <xf numFmtId="38" fontId="9" fillId="0" borderId="0" xfId="3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3" applyNumberFormat="1" applyFont="1">
      <alignment vertical="center"/>
    </xf>
    <xf numFmtId="38" fontId="1" fillId="0" borderId="0" xfId="3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3" applyNumberFormat="1" applyFont="1" applyBorder="1" applyAlignment="1">
      <alignment horizontal="right" vertical="center"/>
    </xf>
    <xf numFmtId="38" fontId="1" fillId="0" borderId="14" xfId="3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12" xfId="1" applyNumberFormat="1" applyFont="1" applyBorder="1" applyAlignment="1">
      <alignment horizontal="center" vertical="center"/>
    </xf>
    <xf numFmtId="38" fontId="1" fillId="0" borderId="4" xfId="3" applyNumberFormat="1" applyFont="1" applyBorder="1" applyAlignment="1">
      <alignment horizontal="right" vertical="center"/>
    </xf>
    <xf numFmtId="38" fontId="1" fillId="0" borderId="15" xfId="3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3" applyNumberFormat="1" applyFont="1" applyFill="1" applyBorder="1" applyAlignment="1">
      <alignment horizontal="right"/>
    </xf>
    <xf numFmtId="38" fontId="1" fillId="0" borderId="4" xfId="3" applyNumberFormat="1" applyFont="1" applyBorder="1" applyAlignment="1">
      <alignment horizontal="right"/>
    </xf>
    <xf numFmtId="38" fontId="1" fillId="2" borderId="3" xfId="3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3" applyNumberFormat="1" applyFont="1" applyBorder="1" applyAlignment="1">
      <alignment horizontal="right" vertical="center"/>
    </xf>
    <xf numFmtId="38" fontId="1" fillId="0" borderId="6" xfId="3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6" xfId="0" applyNumberFormat="1" applyFont="1" applyBorder="1">
      <alignment vertical="center"/>
    </xf>
    <xf numFmtId="38" fontId="1" fillId="0" borderId="17" xfId="3" applyNumberFormat="1" applyFont="1" applyBorder="1">
      <alignment vertical="center"/>
    </xf>
    <xf numFmtId="38" fontId="12" fillId="0" borderId="4" xfId="3" applyNumberFormat="1" applyFont="1" applyBorder="1" applyAlignment="1">
      <alignment horizontal="right" vertical="center"/>
    </xf>
    <xf numFmtId="38" fontId="12" fillId="0" borderId="4" xfId="3" applyNumberFormat="1" applyFont="1" applyBorder="1" applyAlignment="1">
      <alignment horizontal="right"/>
    </xf>
    <xf numFmtId="38" fontId="12" fillId="2" borderId="4" xfId="3" applyNumberFormat="1" applyFont="1" applyFill="1" applyBorder="1" applyAlignment="1">
      <alignment horizontal="right"/>
    </xf>
    <xf numFmtId="38" fontId="12" fillId="0" borderId="4" xfId="3" applyNumberFormat="1" applyFont="1" applyBorder="1">
      <alignment vertical="center"/>
    </xf>
    <xf numFmtId="38" fontId="12" fillId="0" borderId="5" xfId="3" applyNumberFormat="1" applyFont="1" applyBorder="1" applyAlignment="1"/>
    <xf numFmtId="38" fontId="12" fillId="0" borderId="3" xfId="3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4" fillId="0" borderId="4" xfId="0" applyNumberFormat="1" applyFont="1" applyBorder="1" applyAlignment="1">
      <alignment horizontal="right" vertical="center"/>
    </xf>
    <xf numFmtId="38" fontId="2" fillId="2" borderId="4" xfId="3" applyNumberFormat="1" applyFont="1" applyFill="1" applyBorder="1" applyAlignment="1">
      <alignment horizontal="right"/>
    </xf>
    <xf numFmtId="43" fontId="5" fillId="0" borderId="2" xfId="2" applyFont="1" applyBorder="1" applyAlignment="1">
      <alignment horizontal="center" vertical="center"/>
    </xf>
    <xf numFmtId="43" fontId="7" fillId="0" borderId="1" xfId="2" applyFont="1" applyBorder="1" applyAlignment="1">
      <alignment horizontal="center" vertical="center"/>
    </xf>
    <xf numFmtId="43" fontId="7" fillId="0" borderId="6" xfId="2" applyFont="1" applyBorder="1" applyAlignment="1">
      <alignment horizontal="center" vertical="center"/>
    </xf>
    <xf numFmtId="43" fontId="7" fillId="0" borderId="16" xfId="2" applyFont="1" applyBorder="1" applyAlignment="1">
      <alignment horizontal="center" vertical="center"/>
    </xf>
    <xf numFmtId="43" fontId="7" fillId="0" borderId="0" xfId="2" applyFont="1" applyBorder="1" applyAlignment="1">
      <alignment horizontal="center" vertical="center"/>
    </xf>
    <xf numFmtId="43" fontId="7" fillId="0" borderId="20" xfId="2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19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5" xfId="3" applyNumberFormat="1" applyFont="1" applyBorder="1" applyAlignment="1">
      <alignment vertical="center"/>
    </xf>
    <xf numFmtId="38" fontId="1" fillId="0" borderId="18" xfId="3" applyNumberFormat="1" applyFont="1" applyBorder="1" applyAlignment="1">
      <alignment vertical="center"/>
    </xf>
    <xf numFmtId="38" fontId="1" fillId="0" borderId="15" xfId="3" applyNumberFormat="1" applyFont="1" applyBorder="1" applyAlignment="1">
      <alignment vertical="center"/>
    </xf>
    <xf numFmtId="38" fontId="12" fillId="0" borderId="5" xfId="3" applyNumberFormat="1" applyFont="1" applyBorder="1" applyAlignment="1">
      <alignment horizontal="right" vertical="center"/>
    </xf>
    <xf numFmtId="38" fontId="12" fillId="0" borderId="18" xfId="3" applyNumberFormat="1" applyFont="1" applyBorder="1" applyAlignment="1">
      <alignment horizontal="right" vertical="center"/>
    </xf>
    <xf numFmtId="38" fontId="12" fillId="0" borderId="15" xfId="3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貨幣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6"/>
  <sheetViews>
    <sheetView tabSelected="1" topLeftCell="A13" zoomScale="85" zoomScaleNormal="85" workbookViewId="0">
      <selection activeCell="H60" sqref="H60"/>
    </sheetView>
  </sheetViews>
  <sheetFormatPr defaultColWidth="11" defaultRowHeight="16.5" x14ac:dyDescent="0.25"/>
  <cols>
    <col min="1" max="1" width="30.75" style="3" customWidth="1"/>
    <col min="2" max="2" width="4.125" style="86" customWidth="1"/>
    <col min="3" max="3" width="54.875" style="3" customWidth="1"/>
    <col min="4" max="4" width="13.5" style="91" customWidth="1"/>
    <col min="5" max="5" width="10.375" style="91" bestFit="1" customWidth="1"/>
    <col min="6" max="6" width="13.5" style="91" customWidth="1"/>
    <col min="7" max="7" width="13.625" style="92" customWidth="1"/>
    <col min="8" max="8" width="32.875" style="93" customWidth="1"/>
    <col min="9" max="9" width="12.5" style="2" bestFit="1" customWidth="1"/>
    <col min="10" max="10" width="10.875" style="2" bestFit="1" customWidth="1"/>
    <col min="11" max="12" width="11" style="2" customWidth="1"/>
    <col min="13" max="13" width="5" style="2" customWidth="1"/>
    <col min="14" max="14" width="11" style="2" hidden="1" customWidth="1"/>
    <col min="15" max="20" width="11" style="2" customWidth="1"/>
    <col min="21" max="16384" width="11" style="3"/>
  </cols>
  <sheetData>
    <row r="1" spans="1:10" ht="16.5" customHeight="1" x14ac:dyDescent="0.25">
      <c r="A1" s="127" t="s">
        <v>55</v>
      </c>
      <c r="B1" s="128"/>
      <c r="C1" s="128"/>
      <c r="D1" s="128"/>
      <c r="E1" s="128"/>
      <c r="F1" s="128"/>
      <c r="G1" s="128"/>
      <c r="H1" s="129"/>
    </row>
    <row r="2" spans="1:10" x14ac:dyDescent="0.25">
      <c r="A2" s="130"/>
      <c r="B2" s="131"/>
      <c r="C2" s="131"/>
      <c r="D2" s="131"/>
      <c r="E2" s="131"/>
      <c r="F2" s="131"/>
      <c r="G2" s="131"/>
      <c r="H2" s="132"/>
    </row>
    <row r="3" spans="1:10" ht="21" x14ac:dyDescent="0.25">
      <c r="A3" s="133" t="s">
        <v>88</v>
      </c>
      <c r="B3" s="134"/>
      <c r="C3" s="134"/>
      <c r="D3" s="134"/>
      <c r="E3" s="134"/>
      <c r="F3" s="134"/>
      <c r="G3" s="134"/>
      <c r="H3" s="135"/>
    </row>
    <row r="4" spans="1:10" x14ac:dyDescent="0.25">
      <c r="A4" s="5" t="s">
        <v>49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10" ht="20.25" thickBot="1" x14ac:dyDescent="0.3">
      <c r="A5" s="5" t="s">
        <v>52</v>
      </c>
      <c r="B5" s="4"/>
      <c r="C5" s="120">
        <v>3115211</v>
      </c>
      <c r="D5" s="9"/>
      <c r="E5" s="10"/>
      <c r="F5" s="11"/>
      <c r="G5" s="10"/>
      <c r="H5" s="12"/>
    </row>
    <row r="6" spans="1:10" ht="20.25" thickBot="1" x14ac:dyDescent="0.3">
      <c r="A6" s="13" t="s">
        <v>16</v>
      </c>
      <c r="B6" s="14"/>
      <c r="C6" s="121">
        <v>1557606</v>
      </c>
      <c r="D6" s="15"/>
      <c r="E6" s="16"/>
      <c r="F6" s="17"/>
      <c r="G6" s="16"/>
      <c r="H6" s="18" t="s">
        <v>29</v>
      </c>
    </row>
    <row r="7" spans="1:10" ht="19.5" x14ac:dyDescent="0.25">
      <c r="A7" s="19" t="s">
        <v>22</v>
      </c>
      <c r="B7" s="20"/>
      <c r="C7" s="122">
        <v>15576</v>
      </c>
      <c r="D7" s="21"/>
      <c r="E7" s="22"/>
      <c r="F7" s="23"/>
      <c r="G7" s="22"/>
      <c r="H7" s="24" t="s">
        <v>34</v>
      </c>
    </row>
    <row r="8" spans="1:10" ht="19.5" x14ac:dyDescent="0.25">
      <c r="A8" s="25" t="s">
        <v>23</v>
      </c>
      <c r="B8" s="26"/>
      <c r="C8" s="123">
        <v>15576</v>
      </c>
      <c r="D8" s="27"/>
      <c r="E8" s="6"/>
      <c r="F8" s="7"/>
      <c r="G8" s="6"/>
      <c r="H8" s="8" t="s">
        <v>35</v>
      </c>
    </row>
    <row r="9" spans="1:10" ht="19.5" x14ac:dyDescent="0.25">
      <c r="A9" s="28" t="s">
        <v>24</v>
      </c>
      <c r="B9" s="26"/>
      <c r="C9" s="124">
        <v>623042</v>
      </c>
      <c r="D9" s="29"/>
      <c r="E9" s="30"/>
      <c r="F9" s="30"/>
      <c r="G9" s="30"/>
      <c r="H9" s="33" t="s">
        <v>31</v>
      </c>
    </row>
    <row r="10" spans="1:10" ht="33" x14ac:dyDescent="0.25">
      <c r="A10" s="28" t="s">
        <v>20</v>
      </c>
      <c r="B10" s="26"/>
      <c r="C10" s="124">
        <v>279781</v>
      </c>
      <c r="D10" s="29"/>
      <c r="E10" s="30"/>
      <c r="F10" s="31"/>
      <c r="G10" s="32"/>
      <c r="H10" s="119" t="s">
        <v>53</v>
      </c>
    </row>
    <row r="11" spans="1:10" ht="19.5" x14ac:dyDescent="0.25">
      <c r="A11" s="28" t="s">
        <v>15</v>
      </c>
      <c r="B11" s="26"/>
      <c r="C11" s="124">
        <v>112500</v>
      </c>
      <c r="D11" s="29"/>
      <c r="E11" s="30"/>
      <c r="F11" s="31"/>
      <c r="G11" s="32"/>
      <c r="H11" s="33" t="s">
        <v>36</v>
      </c>
      <c r="J11" s="32"/>
    </row>
    <row r="12" spans="1:10" ht="19.5" x14ac:dyDescent="0.25">
      <c r="A12" s="34" t="s">
        <v>21</v>
      </c>
      <c r="B12" s="26"/>
      <c r="C12" s="124">
        <v>75000</v>
      </c>
      <c r="D12" s="29"/>
      <c r="E12" s="30"/>
      <c r="F12" s="31"/>
      <c r="G12" s="32"/>
      <c r="H12" s="35" t="s">
        <v>25</v>
      </c>
    </row>
    <row r="13" spans="1:10" ht="19.5" x14ac:dyDescent="0.25">
      <c r="A13" s="25" t="s">
        <v>12</v>
      </c>
      <c r="B13" s="26"/>
      <c r="C13" s="124">
        <v>436131</v>
      </c>
      <c r="D13" s="29"/>
      <c r="E13" s="30"/>
      <c r="F13" s="31"/>
      <c r="G13" s="32"/>
      <c r="H13" s="33" t="s">
        <v>26</v>
      </c>
    </row>
    <row r="14" spans="1:10" ht="19.5" x14ac:dyDescent="0.25">
      <c r="A14" s="25" t="s">
        <v>57</v>
      </c>
      <c r="B14" s="26"/>
      <c r="C14" s="124">
        <v>66375</v>
      </c>
      <c r="D14" s="29"/>
      <c r="E14" s="30"/>
      <c r="F14" s="31"/>
      <c r="G14" s="32"/>
      <c r="H14" s="33" t="s">
        <v>56</v>
      </c>
    </row>
    <row r="15" spans="1:10" ht="19.5" x14ac:dyDescent="0.25">
      <c r="A15" s="25" t="s">
        <v>60</v>
      </c>
      <c r="B15" s="26"/>
      <c r="C15" s="124">
        <v>1695</v>
      </c>
      <c r="D15" s="29"/>
      <c r="E15" s="30"/>
      <c r="F15" s="31"/>
      <c r="G15" s="32"/>
      <c r="H15" s="33" t="s">
        <v>59</v>
      </c>
    </row>
    <row r="16" spans="1:10" ht="19.5" x14ac:dyDescent="0.25">
      <c r="A16" s="25" t="s">
        <v>66</v>
      </c>
      <c r="B16" s="26"/>
      <c r="C16" s="124">
        <v>1673</v>
      </c>
      <c r="D16" s="29"/>
      <c r="E16" s="30"/>
      <c r="F16" s="31"/>
      <c r="G16" s="32"/>
      <c r="H16" s="33" t="s">
        <v>70</v>
      </c>
    </row>
    <row r="17" spans="1:8" ht="19.5" x14ac:dyDescent="0.25">
      <c r="A17" s="25" t="s">
        <v>58</v>
      </c>
      <c r="B17" s="26"/>
      <c r="C17" s="124">
        <v>1071</v>
      </c>
      <c r="D17" s="29"/>
      <c r="E17" s="30"/>
      <c r="F17" s="31"/>
      <c r="G17" s="32"/>
      <c r="H17" s="33" t="s">
        <v>59</v>
      </c>
    </row>
    <row r="18" spans="1:8" ht="19.5" x14ac:dyDescent="0.25">
      <c r="A18" s="25" t="s">
        <v>61</v>
      </c>
      <c r="B18" s="26"/>
      <c r="C18" s="124">
        <v>2413</v>
      </c>
      <c r="D18" s="29"/>
      <c r="E18" s="30"/>
      <c r="F18" s="31"/>
      <c r="G18" s="32"/>
      <c r="H18" s="33" t="s">
        <v>56</v>
      </c>
    </row>
    <row r="19" spans="1:8" ht="19.5" x14ac:dyDescent="0.25">
      <c r="A19" s="25" t="s">
        <v>93</v>
      </c>
      <c r="B19" s="26"/>
      <c r="C19" s="124">
        <v>1019</v>
      </c>
      <c r="D19" s="29"/>
      <c r="E19" s="30"/>
      <c r="F19" s="31"/>
      <c r="G19" s="32"/>
      <c r="H19" s="33" t="s">
        <v>96</v>
      </c>
    </row>
    <row r="20" spans="1:8" x14ac:dyDescent="0.25">
      <c r="A20" s="149" t="s">
        <v>6</v>
      </c>
      <c r="B20" s="25" t="s">
        <v>7</v>
      </c>
      <c r="C20" s="40" t="s">
        <v>50</v>
      </c>
      <c r="D20" s="30">
        <v>76522</v>
      </c>
      <c r="E20" s="36">
        <v>69070</v>
      </c>
      <c r="F20" s="37">
        <v>69070</v>
      </c>
      <c r="G20" s="38">
        <v>7452</v>
      </c>
      <c r="H20" s="8"/>
    </row>
    <row r="21" spans="1:8" x14ac:dyDescent="0.25">
      <c r="A21" s="149"/>
      <c r="B21" s="25" t="s">
        <v>43</v>
      </c>
      <c r="C21" s="40" t="s">
        <v>38</v>
      </c>
      <c r="D21" s="113">
        <v>57750</v>
      </c>
      <c r="E21" s="113">
        <v>55220</v>
      </c>
      <c r="F21" s="114">
        <v>55220</v>
      </c>
      <c r="G21" s="115">
        <v>2530</v>
      </c>
      <c r="H21" s="8"/>
    </row>
    <row r="22" spans="1:8" x14ac:dyDescent="0.25">
      <c r="A22" s="149"/>
      <c r="B22" s="25" t="s">
        <v>44</v>
      </c>
      <c r="C22" s="40" t="s">
        <v>62</v>
      </c>
      <c r="D22" s="30">
        <v>4914</v>
      </c>
      <c r="E22" s="98">
        <v>4300</v>
      </c>
      <c r="F22" s="102">
        <v>4300</v>
      </c>
      <c r="G22" s="38">
        <v>614</v>
      </c>
      <c r="H22" s="8"/>
    </row>
    <row r="23" spans="1:8" x14ac:dyDescent="0.25">
      <c r="A23" s="149"/>
      <c r="B23" s="25" t="s">
        <v>83</v>
      </c>
      <c r="C23" s="40" t="s">
        <v>63</v>
      </c>
      <c r="D23" s="30">
        <v>7487</v>
      </c>
      <c r="E23" s="30">
        <v>5579</v>
      </c>
      <c r="F23" s="37">
        <v>5579</v>
      </c>
      <c r="G23" s="38">
        <v>1908</v>
      </c>
      <c r="H23" s="8"/>
    </row>
    <row r="24" spans="1:8" x14ac:dyDescent="0.25">
      <c r="A24" s="149"/>
      <c r="B24" s="25" t="s">
        <v>84</v>
      </c>
      <c r="C24" s="40" t="s">
        <v>67</v>
      </c>
      <c r="D24" s="30">
        <v>49980</v>
      </c>
      <c r="E24" s="30">
        <v>47680</v>
      </c>
      <c r="F24" s="37">
        <v>47680</v>
      </c>
      <c r="G24" s="38">
        <v>2300</v>
      </c>
      <c r="H24" s="8"/>
    </row>
    <row r="25" spans="1:8" x14ac:dyDescent="0.25">
      <c r="A25" s="149"/>
      <c r="B25" s="25" t="s">
        <v>79</v>
      </c>
      <c r="C25" s="40" t="s">
        <v>81</v>
      </c>
      <c r="D25" s="30">
        <v>15200</v>
      </c>
      <c r="E25" s="98">
        <v>15200</v>
      </c>
      <c r="F25" s="102">
        <v>15200</v>
      </c>
      <c r="G25" s="38">
        <v>0</v>
      </c>
      <c r="H25" s="8"/>
    </row>
    <row r="26" spans="1:8" x14ac:dyDescent="0.25">
      <c r="A26" s="149"/>
      <c r="B26" s="25" t="s">
        <v>80</v>
      </c>
      <c r="C26" s="40" t="s">
        <v>68</v>
      </c>
      <c r="D26" s="30">
        <v>95025</v>
      </c>
      <c r="E26" s="98">
        <v>85711</v>
      </c>
      <c r="F26" s="102">
        <v>85711</v>
      </c>
      <c r="G26" s="126">
        <v>9314</v>
      </c>
      <c r="H26" s="8"/>
    </row>
    <row r="27" spans="1:8" x14ac:dyDescent="0.25">
      <c r="A27" s="149"/>
      <c r="B27" s="25" t="s">
        <v>76</v>
      </c>
      <c r="C27" s="40" t="s">
        <v>82</v>
      </c>
      <c r="D27" s="30">
        <v>315000</v>
      </c>
      <c r="E27" s="98">
        <v>315000</v>
      </c>
      <c r="F27" s="98">
        <v>315000</v>
      </c>
      <c r="G27" s="38">
        <v>0</v>
      </c>
      <c r="H27" s="8"/>
    </row>
    <row r="28" spans="1:8" x14ac:dyDescent="0.25">
      <c r="A28" s="149"/>
      <c r="B28" s="25" t="s">
        <v>77</v>
      </c>
      <c r="C28" s="61" t="s">
        <v>74</v>
      </c>
      <c r="D28" s="30">
        <v>4914</v>
      </c>
      <c r="E28" s="30">
        <v>3281</v>
      </c>
      <c r="F28" s="30">
        <v>3281</v>
      </c>
      <c r="G28" s="38">
        <v>1633</v>
      </c>
      <c r="H28" s="8"/>
    </row>
    <row r="29" spans="1:8" x14ac:dyDescent="0.25">
      <c r="A29" s="149"/>
      <c r="B29" s="25" t="s">
        <v>78</v>
      </c>
      <c r="C29" s="40" t="s">
        <v>75</v>
      </c>
      <c r="D29" s="30">
        <v>7487</v>
      </c>
      <c r="E29" s="30">
        <v>5589</v>
      </c>
      <c r="F29" s="30">
        <v>5589</v>
      </c>
      <c r="G29" s="38">
        <v>1898</v>
      </c>
      <c r="H29" s="8"/>
    </row>
    <row r="30" spans="1:8" x14ac:dyDescent="0.25">
      <c r="A30" s="149"/>
      <c r="B30" s="25" t="s">
        <v>85</v>
      </c>
      <c r="C30" s="61" t="s">
        <v>87</v>
      </c>
      <c r="D30" s="30">
        <v>1180</v>
      </c>
      <c r="E30" s="30">
        <v>1180</v>
      </c>
      <c r="F30" s="30">
        <v>1180</v>
      </c>
      <c r="G30" s="38">
        <v>0</v>
      </c>
      <c r="H30" s="8" t="s">
        <v>69</v>
      </c>
    </row>
    <row r="31" spans="1:8" x14ac:dyDescent="0.25">
      <c r="A31" s="149"/>
      <c r="B31" s="25" t="s">
        <v>86</v>
      </c>
      <c r="C31" s="61" t="s">
        <v>90</v>
      </c>
      <c r="D31" s="30">
        <v>4725</v>
      </c>
      <c r="E31" s="30">
        <v>4725</v>
      </c>
      <c r="F31" s="30">
        <v>4725</v>
      </c>
      <c r="G31" s="38">
        <v>0</v>
      </c>
      <c r="H31" s="8" t="s">
        <v>69</v>
      </c>
    </row>
    <row r="32" spans="1:8" x14ac:dyDescent="0.25">
      <c r="A32" s="149"/>
      <c r="B32" s="25" t="s">
        <v>97</v>
      </c>
      <c r="C32" s="61" t="s">
        <v>99</v>
      </c>
      <c r="D32" s="30">
        <v>4914</v>
      </c>
      <c r="E32" s="30">
        <v>4914</v>
      </c>
      <c r="F32" s="30">
        <v>4914</v>
      </c>
      <c r="G32" s="38">
        <v>0</v>
      </c>
      <c r="H32" s="8" t="s">
        <v>69</v>
      </c>
    </row>
    <row r="33" spans="1:38" s="2" customFormat="1" x14ac:dyDescent="0.25">
      <c r="A33" s="149"/>
      <c r="B33" s="25" t="s">
        <v>98</v>
      </c>
      <c r="C33" s="61" t="s">
        <v>100</v>
      </c>
      <c r="D33" s="30">
        <v>7487</v>
      </c>
      <c r="E33" s="30">
        <v>7487</v>
      </c>
      <c r="F33" s="30">
        <v>7487</v>
      </c>
      <c r="G33" s="38">
        <v>0</v>
      </c>
      <c r="H33" s="8" t="s">
        <v>69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s="2" customFormat="1" x14ac:dyDescent="0.25">
      <c r="A34" s="43"/>
      <c r="B34" s="25"/>
      <c r="C34" s="61"/>
      <c r="D34" s="61"/>
      <c r="E34" s="61"/>
      <c r="F34" s="61"/>
      <c r="G34" s="61"/>
      <c r="H34" s="8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s="2" customFormat="1" x14ac:dyDescent="0.25">
      <c r="A35" s="44" t="s">
        <v>8</v>
      </c>
      <c r="B35" s="25"/>
      <c r="C35" s="46"/>
      <c r="D35" s="94">
        <f>SUM(D20:D33)</f>
        <v>652585</v>
      </c>
      <c r="E35" s="94">
        <f>SUM(E20:E33)</f>
        <v>624936</v>
      </c>
      <c r="F35" s="94">
        <f>SUM(F20:F33)</f>
        <v>624936</v>
      </c>
      <c r="G35" s="94">
        <f>SUM(G20:G33)</f>
        <v>27649</v>
      </c>
      <c r="H35" s="8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25">
      <c r="A36" s="49"/>
      <c r="B36" s="61"/>
      <c r="C36" s="61"/>
      <c r="D36" s="30"/>
      <c r="E36" s="30"/>
      <c r="F36" s="30"/>
      <c r="G36" s="98" t="s">
        <v>14</v>
      </c>
      <c r="H36" s="50"/>
    </row>
    <row r="37" spans="1:38" x14ac:dyDescent="0.25">
      <c r="A37" s="136" t="s">
        <v>30</v>
      </c>
      <c r="B37" s="25" t="s">
        <v>39</v>
      </c>
      <c r="C37" s="104"/>
      <c r="D37" s="106"/>
      <c r="E37" s="94"/>
      <c r="F37" s="95"/>
      <c r="G37" s="103"/>
      <c r="H37" s="8"/>
    </row>
    <row r="38" spans="1:38" x14ac:dyDescent="0.25">
      <c r="A38" s="136"/>
      <c r="B38" s="25" t="s">
        <v>40</v>
      </c>
      <c r="C38" s="61"/>
      <c r="D38" s="99"/>
      <c r="E38" s="98"/>
      <c r="F38" s="98"/>
      <c r="G38" s="103"/>
      <c r="H38" s="8"/>
    </row>
    <row r="39" spans="1:38" x14ac:dyDescent="0.25">
      <c r="A39" s="136"/>
      <c r="B39" s="25"/>
      <c r="C39" s="61"/>
      <c r="D39" s="100"/>
      <c r="E39" s="61"/>
      <c r="F39" s="61"/>
      <c r="G39" s="103" t="s">
        <v>71</v>
      </c>
      <c r="H39" s="8"/>
    </row>
    <row r="40" spans="1:38" x14ac:dyDescent="0.25">
      <c r="A40" s="34"/>
      <c r="B40" s="61"/>
      <c r="D40" s="61"/>
      <c r="E40" s="3"/>
      <c r="F40" s="61"/>
      <c r="G40" s="61"/>
      <c r="H40" s="48"/>
    </row>
    <row r="41" spans="1:38" x14ac:dyDescent="0.25">
      <c r="A41" s="55" t="s">
        <v>8</v>
      </c>
      <c r="B41" s="1"/>
      <c r="C41" s="53"/>
      <c r="D41" s="47">
        <f>SUM(D37:D39)</f>
        <v>0</v>
      </c>
      <c r="E41" s="105">
        <f>SUM(E37:E39)</f>
        <v>0</v>
      </c>
      <c r="F41" s="98">
        <f>SUM(F37:F39)</f>
        <v>0</v>
      </c>
      <c r="G41" s="98">
        <f>SUM(G37:G39)</f>
        <v>0</v>
      </c>
      <c r="H41" s="48"/>
    </row>
    <row r="42" spans="1:38" s="2" customFormat="1" x14ac:dyDescent="0.25">
      <c r="A42" s="56"/>
      <c r="B42" s="51"/>
      <c r="C42" s="57"/>
      <c r="D42" s="58"/>
      <c r="E42" s="58"/>
      <c r="F42" s="59"/>
      <c r="G42" s="58"/>
      <c r="H42" s="60"/>
    </row>
    <row r="43" spans="1:38" s="2" customFormat="1" x14ac:dyDescent="0.25">
      <c r="A43" s="150" t="s">
        <v>27</v>
      </c>
      <c r="B43" s="51" t="s">
        <v>41</v>
      </c>
      <c r="C43" s="52" t="s">
        <v>73</v>
      </c>
      <c r="D43" s="47">
        <v>1500</v>
      </c>
      <c r="E43" s="47">
        <v>1500</v>
      </c>
      <c r="F43" s="62">
        <v>1500</v>
      </c>
      <c r="G43" s="47">
        <v>0</v>
      </c>
      <c r="H43" s="8"/>
    </row>
    <row r="44" spans="1:38" s="2" customFormat="1" x14ac:dyDescent="0.25">
      <c r="A44" s="151"/>
      <c r="B44" s="25" t="s">
        <v>42</v>
      </c>
      <c r="C44" s="61" t="s">
        <v>91</v>
      </c>
      <c r="D44" s="47">
        <v>1500</v>
      </c>
      <c r="E44" s="47">
        <v>1500</v>
      </c>
      <c r="F44" s="62">
        <v>1500</v>
      </c>
      <c r="G44" s="47">
        <v>0</v>
      </c>
      <c r="H44" s="8"/>
    </row>
    <row r="45" spans="1:38" s="2" customFormat="1" x14ac:dyDescent="0.25">
      <c r="A45" s="151" t="s">
        <v>5</v>
      </c>
      <c r="B45" s="25" t="s">
        <v>94</v>
      </c>
      <c r="C45" s="40" t="s">
        <v>95</v>
      </c>
      <c r="D45" s="47">
        <v>1500</v>
      </c>
      <c r="E45" s="47">
        <v>1500</v>
      </c>
      <c r="F45" s="62">
        <v>1500</v>
      </c>
      <c r="G45" s="47">
        <v>0</v>
      </c>
      <c r="H45" s="125"/>
    </row>
    <row r="46" spans="1:38" s="2" customFormat="1" ht="17.25" customHeight="1" x14ac:dyDescent="0.25">
      <c r="A46" s="152"/>
      <c r="B46" s="41"/>
      <c r="C46" s="42"/>
      <c r="D46" s="61"/>
      <c r="E46" s="61"/>
      <c r="F46" s="61"/>
      <c r="G46" s="62"/>
      <c r="H46" s="63"/>
    </row>
    <row r="47" spans="1:38" s="2" customFormat="1" ht="17.25" customHeight="1" x14ac:dyDescent="0.25">
      <c r="A47" s="97"/>
      <c r="B47" s="41"/>
      <c r="C47" s="42"/>
      <c r="D47" s="52"/>
      <c r="E47" s="52"/>
      <c r="F47" s="61"/>
      <c r="G47" s="62"/>
      <c r="H47" s="63"/>
    </row>
    <row r="48" spans="1:38" s="2" customFormat="1" ht="15" customHeight="1" x14ac:dyDescent="0.25">
      <c r="A48" s="64" t="s">
        <v>28</v>
      </c>
      <c r="B48" s="45"/>
      <c r="C48" s="42"/>
      <c r="D48" s="47">
        <f>SUM(D43:D46)</f>
        <v>4500</v>
      </c>
      <c r="E48" s="47">
        <f>SUM(E43:E46)</f>
        <v>4500</v>
      </c>
      <c r="F48" s="62">
        <f>SUM(F43:F46)</f>
        <v>4500</v>
      </c>
      <c r="G48" s="62">
        <f>SUM(G43:G45)</f>
        <v>0</v>
      </c>
      <c r="H48" s="63"/>
    </row>
    <row r="49" spans="1:38" s="2" customFormat="1" ht="15.75" customHeight="1" x14ac:dyDescent="0.25">
      <c r="A49" s="65"/>
      <c r="B49" s="66"/>
      <c r="C49" s="67"/>
      <c r="D49" s="54"/>
      <c r="E49" s="54"/>
      <c r="F49" s="68"/>
      <c r="G49" s="47"/>
      <c r="H49" s="8"/>
      <c r="I49" s="8"/>
    </row>
    <row r="50" spans="1:38" s="2" customFormat="1" ht="15.75" customHeight="1" x14ac:dyDescent="0.25">
      <c r="A50" s="137" t="s">
        <v>11</v>
      </c>
      <c r="B50" s="41" t="s">
        <v>32</v>
      </c>
      <c r="C50" s="61" t="s">
        <v>64</v>
      </c>
      <c r="D50" s="116">
        <v>15576</v>
      </c>
      <c r="E50" s="116">
        <v>15576</v>
      </c>
      <c r="F50" s="117">
        <v>15576</v>
      </c>
      <c r="G50" s="70">
        <v>0</v>
      </c>
      <c r="H50" s="8"/>
    </row>
    <row r="51" spans="1:38" s="2" customFormat="1" x14ac:dyDescent="0.25">
      <c r="A51" s="138"/>
      <c r="B51" s="41" t="s">
        <v>33</v>
      </c>
      <c r="C51" s="52" t="s">
        <v>65</v>
      </c>
      <c r="D51" s="118">
        <v>15576</v>
      </c>
      <c r="E51" s="118">
        <v>15576</v>
      </c>
      <c r="F51" s="117">
        <v>15576</v>
      </c>
      <c r="G51" s="70">
        <v>0</v>
      </c>
      <c r="H51" s="8"/>
    </row>
    <row r="52" spans="1:38" s="2" customFormat="1" x14ac:dyDescent="0.25">
      <c r="A52" s="138"/>
      <c r="B52" s="41" t="s">
        <v>45</v>
      </c>
      <c r="C52" s="52" t="s">
        <v>92</v>
      </c>
      <c r="D52" s="118">
        <v>75000</v>
      </c>
      <c r="E52" s="118">
        <v>45000</v>
      </c>
      <c r="F52" s="118">
        <v>45000</v>
      </c>
      <c r="G52" s="70">
        <v>30000</v>
      </c>
      <c r="H52" s="8"/>
    </row>
    <row r="53" spans="1:38" s="2" customFormat="1" x14ac:dyDescent="0.25">
      <c r="A53" s="139"/>
      <c r="B53" s="25"/>
      <c r="C53" s="61"/>
      <c r="D53" s="69"/>
      <c r="E53" s="69"/>
      <c r="F53" s="69"/>
      <c r="G53" s="69"/>
      <c r="H53" s="61"/>
    </row>
    <row r="54" spans="1:38" s="2" customFormat="1" x14ac:dyDescent="0.25">
      <c r="B54" s="61"/>
      <c r="C54" s="61"/>
      <c r="D54" s="61"/>
      <c r="E54" s="61"/>
      <c r="F54" s="61"/>
      <c r="G54" s="61"/>
      <c r="H54" s="8"/>
    </row>
    <row r="55" spans="1:38" s="2" customFormat="1" x14ac:dyDescent="0.25">
      <c r="A55" s="107" t="s">
        <v>5</v>
      </c>
      <c r="B55" s="25"/>
      <c r="C55" s="108"/>
      <c r="D55" s="62">
        <f>SUM(D50:D52)</f>
        <v>106152</v>
      </c>
      <c r="E55" s="62">
        <f>SUM(E50:E52)</f>
        <v>76152</v>
      </c>
      <c r="F55" s="62">
        <f>SUM(F50:F52)</f>
        <v>76152</v>
      </c>
      <c r="G55" s="62">
        <f>SUM(G50:G52)</f>
        <v>30000</v>
      </c>
      <c r="H55" s="8"/>
    </row>
    <row r="56" spans="1:38" s="2" customFormat="1" x14ac:dyDescent="0.25">
      <c r="A56" s="109"/>
      <c r="B56" s="61"/>
      <c r="C56" s="61"/>
      <c r="D56" s="61"/>
      <c r="E56" s="61"/>
      <c r="F56" s="61"/>
      <c r="G56" s="61"/>
      <c r="H56" s="8"/>
    </row>
    <row r="57" spans="1:38" s="2" customFormat="1" x14ac:dyDescent="0.25">
      <c r="A57" s="137" t="s">
        <v>12</v>
      </c>
      <c r="B57" s="41" t="s">
        <v>46</v>
      </c>
      <c r="C57" s="61" t="s">
        <v>72</v>
      </c>
      <c r="D57" s="61">
        <v>917</v>
      </c>
      <c r="E57" s="61">
        <v>917</v>
      </c>
      <c r="F57" s="61">
        <v>917</v>
      </c>
      <c r="G57" s="101">
        <v>0</v>
      </c>
      <c r="H57" s="8"/>
    </row>
    <row r="58" spans="1:38" s="2" customFormat="1" x14ac:dyDescent="0.25">
      <c r="A58" s="138"/>
      <c r="B58" s="41" t="s">
        <v>47</v>
      </c>
      <c r="C58" s="61" t="s">
        <v>72</v>
      </c>
      <c r="D58" s="61">
        <v>1000</v>
      </c>
      <c r="E58" s="61">
        <v>1000</v>
      </c>
      <c r="F58" s="2">
        <v>1000</v>
      </c>
      <c r="G58" s="101">
        <v>0</v>
      </c>
      <c r="H58" s="8"/>
    </row>
    <row r="59" spans="1:38" s="2" customFormat="1" x14ac:dyDescent="0.25">
      <c r="A59" s="138"/>
      <c r="B59" s="41" t="s">
        <v>48</v>
      </c>
      <c r="C59" s="40" t="s">
        <v>68</v>
      </c>
      <c r="D59" s="47">
        <v>3833</v>
      </c>
      <c r="E59" s="47">
        <v>0</v>
      </c>
      <c r="F59" s="71">
        <v>0</v>
      </c>
      <c r="G59" s="101">
        <v>3833</v>
      </c>
      <c r="H59" s="8"/>
    </row>
    <row r="60" spans="1:38" s="2" customFormat="1" x14ac:dyDescent="0.25">
      <c r="A60" s="138"/>
      <c r="B60" s="41" t="s">
        <v>89</v>
      </c>
      <c r="C60" s="61" t="s">
        <v>87</v>
      </c>
      <c r="D60" s="47">
        <v>134900</v>
      </c>
      <c r="E60" s="47">
        <v>134900</v>
      </c>
      <c r="F60" s="47">
        <v>134900</v>
      </c>
      <c r="G60" s="101">
        <v>0</v>
      </c>
      <c r="H60" s="8" t="s">
        <v>102</v>
      </c>
    </row>
    <row r="61" spans="1:38" s="2" customFormat="1" x14ac:dyDescent="0.25">
      <c r="A61" s="25"/>
      <c r="B61" s="25"/>
      <c r="C61" s="61"/>
      <c r="D61" s="62"/>
      <c r="E61" s="47"/>
      <c r="F61" s="71"/>
      <c r="G61" s="47"/>
      <c r="H61" s="8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s="2" customFormat="1" x14ac:dyDescent="0.25">
      <c r="A62" s="72" t="s">
        <v>8</v>
      </c>
      <c r="B62" s="110"/>
      <c r="C62" s="111"/>
      <c r="D62" s="112">
        <f>SUM(D57:D60)</f>
        <v>140650</v>
      </c>
      <c r="E62" s="47">
        <f>SUM(E57:E60)</f>
        <v>136817</v>
      </c>
      <c r="F62" s="47">
        <f>SUM(F57:F60)</f>
        <v>136817</v>
      </c>
      <c r="G62" s="47">
        <f>SUM(G57:G60)</f>
        <v>3833</v>
      </c>
      <c r="H62" s="8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s="2" customFormat="1" x14ac:dyDescent="0.25">
      <c r="A63" s="73"/>
      <c r="B63" s="66"/>
      <c r="C63" s="74"/>
      <c r="D63" s="59"/>
      <c r="E63" s="59"/>
      <c r="F63" s="75"/>
      <c r="G63" s="76"/>
      <c r="H63" s="8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25">
      <c r="A64" s="77" t="s">
        <v>13</v>
      </c>
      <c r="B64" s="66"/>
      <c r="C64" s="74"/>
      <c r="D64" s="62">
        <f>D62+D55+D48+D41+D35</f>
        <v>903887</v>
      </c>
      <c r="E64" s="62">
        <f>E55+E41+E35+E48+E62</f>
        <v>842405</v>
      </c>
      <c r="F64" s="78">
        <f>F62+F55+F48+F41+F35</f>
        <v>842405</v>
      </c>
      <c r="G64" s="79">
        <f>G41+G35+G48+G55+G62</f>
        <v>61482</v>
      </c>
      <c r="H64" s="8"/>
    </row>
    <row r="65" spans="1:20" x14ac:dyDescent="0.25">
      <c r="A65" s="96"/>
      <c r="B65" s="66"/>
      <c r="C65" s="74"/>
      <c r="D65" s="59"/>
      <c r="E65" s="59"/>
      <c r="F65" s="75"/>
      <c r="G65" s="76"/>
      <c r="H65" s="8"/>
    </row>
    <row r="66" spans="1:20" x14ac:dyDescent="0.25">
      <c r="A66" s="25" t="s">
        <v>17</v>
      </c>
      <c r="B66" s="5"/>
      <c r="C66" s="146">
        <f>F64</f>
        <v>842405</v>
      </c>
      <c r="D66" s="147"/>
      <c r="E66" s="147"/>
      <c r="F66" s="147"/>
      <c r="G66" s="147"/>
      <c r="H66" s="148"/>
    </row>
    <row r="67" spans="1:20" x14ac:dyDescent="0.25">
      <c r="A67" s="25" t="s">
        <v>18</v>
      </c>
      <c r="B67" s="41"/>
      <c r="C67" s="143">
        <f>C5+C14+C15+C16+C17+C18+C19-C66</f>
        <v>2347052</v>
      </c>
      <c r="D67" s="144"/>
      <c r="E67" s="144"/>
      <c r="F67" s="144"/>
      <c r="G67" s="144"/>
      <c r="H67" s="145"/>
    </row>
    <row r="68" spans="1:20" x14ac:dyDescent="0.25">
      <c r="A68" s="39" t="s">
        <v>54</v>
      </c>
      <c r="B68" s="39" t="s">
        <v>19</v>
      </c>
      <c r="C68" s="140" t="s">
        <v>51</v>
      </c>
      <c r="D68" s="141"/>
      <c r="E68" s="141"/>
      <c r="F68" s="141"/>
      <c r="G68" s="141"/>
      <c r="H68" s="142"/>
    </row>
    <row r="69" spans="1:20" x14ac:dyDescent="0.25">
      <c r="A69" s="80" t="s">
        <v>37</v>
      </c>
      <c r="B69" s="81"/>
      <c r="C69" s="82"/>
      <c r="D69" s="83"/>
      <c r="E69" s="84"/>
      <c r="F69" s="84"/>
      <c r="G69" s="84"/>
      <c r="H69" s="85" t="s">
        <v>101</v>
      </c>
    </row>
    <row r="70" spans="1:20" x14ac:dyDescent="0.25">
      <c r="C70" s="87"/>
      <c r="D70" s="88"/>
      <c r="E70" s="88"/>
      <c r="F70" s="88"/>
      <c r="G70" s="89"/>
      <c r="H70" s="90"/>
    </row>
    <row r="71" spans="1:20" x14ac:dyDescent="0.25">
      <c r="C71" s="88"/>
      <c r="D71" s="88"/>
      <c r="E71" s="89"/>
      <c r="F71" s="90"/>
      <c r="G71" s="2"/>
      <c r="H71" s="2"/>
      <c r="S71" s="3"/>
      <c r="T71" s="3"/>
    </row>
    <row r="72" spans="1:20" x14ac:dyDescent="0.25">
      <c r="C72" s="88"/>
      <c r="D72" s="88"/>
      <c r="E72" s="89"/>
      <c r="F72" s="90"/>
      <c r="G72" s="2"/>
      <c r="H72" s="2"/>
      <c r="S72" s="3"/>
      <c r="T72" s="3"/>
    </row>
    <row r="73" spans="1:20" x14ac:dyDescent="0.25">
      <c r="D73" s="3"/>
      <c r="E73" s="3"/>
      <c r="F73" s="3"/>
      <c r="G73" s="3"/>
      <c r="H73" s="2"/>
      <c r="S73" s="3"/>
      <c r="T73" s="3"/>
    </row>
    <row r="74" spans="1:20" x14ac:dyDescent="0.25">
      <c r="C74" s="88"/>
      <c r="D74" s="88"/>
      <c r="E74" s="89"/>
      <c r="F74" s="90"/>
      <c r="G74" s="2"/>
      <c r="H74" s="2"/>
      <c r="S74" s="3"/>
      <c r="T74" s="3"/>
    </row>
    <row r="75" spans="1:20" x14ac:dyDescent="0.25">
      <c r="C75" s="88"/>
      <c r="D75" s="88"/>
      <c r="E75" s="89"/>
      <c r="F75" s="90"/>
      <c r="G75" s="2"/>
      <c r="H75" s="2"/>
      <c r="S75" s="3"/>
      <c r="T75" s="3"/>
    </row>
    <row r="76" spans="1:20" x14ac:dyDescent="0.25">
      <c r="C76" s="88"/>
      <c r="D76" s="88"/>
      <c r="E76" s="89"/>
      <c r="F76" s="90"/>
      <c r="G76" s="2"/>
      <c r="H76" s="2"/>
      <c r="S76" s="3"/>
      <c r="T76" s="3"/>
    </row>
    <row r="77" spans="1:20" x14ac:dyDescent="0.25">
      <c r="C77" s="88"/>
      <c r="D77" s="88"/>
      <c r="E77" s="89"/>
      <c r="F77" s="90"/>
      <c r="G77" s="2"/>
      <c r="H77" s="2"/>
      <c r="S77" s="3"/>
      <c r="T77" s="3"/>
    </row>
    <row r="78" spans="1:20" x14ac:dyDescent="0.25">
      <c r="C78" s="88"/>
      <c r="D78" s="88"/>
      <c r="E78" s="89"/>
      <c r="F78" s="90"/>
      <c r="G78" s="2"/>
      <c r="H78" s="2"/>
      <c r="S78" s="3"/>
      <c r="T78" s="3"/>
    </row>
    <row r="79" spans="1:20" x14ac:dyDescent="0.25">
      <c r="B79" s="3"/>
      <c r="C79" s="87"/>
      <c r="D79" s="88"/>
      <c r="E79" s="88"/>
      <c r="F79" s="88"/>
      <c r="G79" s="89"/>
      <c r="H79" s="9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B80" s="3"/>
      <c r="C80" s="87"/>
      <c r="D80" s="88"/>
      <c r="E80" s="88"/>
      <c r="F80" s="88"/>
      <c r="G80" s="89"/>
      <c r="H80" s="9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5">
      <c r="B81" s="3"/>
      <c r="C81" s="87"/>
      <c r="D81" s="88"/>
      <c r="E81" s="88"/>
      <c r="F81" s="88"/>
      <c r="G81" s="89"/>
      <c r="H81" s="9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5">
      <c r="B82" s="3"/>
      <c r="C82" s="87"/>
      <c r="D82" s="88"/>
      <c r="E82" s="88"/>
      <c r="F82" s="88"/>
      <c r="G82" s="89"/>
      <c r="H82" s="9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5">
      <c r="B83" s="3"/>
      <c r="C83" s="87"/>
      <c r="D83" s="88"/>
      <c r="E83" s="88"/>
      <c r="F83" s="88"/>
      <c r="G83" s="89"/>
      <c r="H83" s="9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5">
      <c r="B84" s="3"/>
      <c r="C84" s="87"/>
      <c r="D84" s="88"/>
      <c r="E84" s="88"/>
      <c r="F84" s="88"/>
      <c r="G84" s="89"/>
      <c r="H84" s="9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5">
      <c r="B85" s="3"/>
      <c r="C85" s="87"/>
      <c r="D85" s="88"/>
      <c r="E85" s="88"/>
      <c r="F85" s="88"/>
      <c r="G85" s="89"/>
      <c r="H85" s="9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5">
      <c r="B86" s="3"/>
      <c r="C86" s="87"/>
      <c r="D86" s="88"/>
      <c r="E86" s="88"/>
      <c r="F86" s="88"/>
      <c r="G86" s="89"/>
      <c r="H86" s="9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5">
      <c r="B87" s="3"/>
      <c r="C87" s="87"/>
      <c r="D87" s="88"/>
      <c r="E87" s="88"/>
      <c r="F87" s="88"/>
      <c r="G87" s="89"/>
      <c r="H87" s="9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5">
      <c r="B88" s="3"/>
      <c r="C88" s="87"/>
      <c r="D88" s="88"/>
      <c r="E88" s="88"/>
      <c r="F88" s="88"/>
      <c r="G88" s="89"/>
      <c r="H88" s="9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5">
      <c r="B89" s="3"/>
      <c r="C89" s="87"/>
      <c r="D89" s="88"/>
      <c r="E89" s="88"/>
      <c r="F89" s="88"/>
      <c r="G89" s="89"/>
      <c r="H89" s="9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5">
      <c r="B90" s="3"/>
      <c r="C90" s="87"/>
      <c r="D90" s="88"/>
      <c r="E90" s="88"/>
      <c r="F90" s="88"/>
      <c r="G90" s="89"/>
      <c r="H90" s="9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5">
      <c r="B91" s="3"/>
      <c r="C91" s="87"/>
      <c r="D91" s="88"/>
      <c r="E91" s="88"/>
      <c r="F91" s="88"/>
      <c r="G91" s="89"/>
      <c r="H91" s="9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5">
      <c r="B92" s="3"/>
      <c r="C92" s="87"/>
      <c r="D92" s="88"/>
      <c r="E92" s="88"/>
      <c r="F92" s="88"/>
      <c r="G92" s="89"/>
      <c r="H92" s="9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5">
      <c r="B93" s="3"/>
      <c r="C93" s="87"/>
      <c r="D93" s="88"/>
      <c r="E93" s="88"/>
      <c r="F93" s="88"/>
      <c r="G93" s="89"/>
      <c r="H93" s="9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5">
      <c r="B94" s="3"/>
      <c r="C94" s="87"/>
      <c r="D94" s="88"/>
      <c r="E94" s="88"/>
      <c r="F94" s="88"/>
      <c r="G94" s="89"/>
      <c r="H94" s="9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5">
      <c r="B95" s="3"/>
      <c r="C95" s="87"/>
      <c r="D95" s="88"/>
      <c r="E95" s="88"/>
      <c r="F95" s="88"/>
      <c r="G95" s="89"/>
      <c r="H95" s="9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5">
      <c r="B96" s="3"/>
      <c r="C96" s="87"/>
      <c r="D96" s="88"/>
      <c r="E96" s="88"/>
      <c r="F96" s="88"/>
      <c r="G96" s="89"/>
      <c r="H96" s="9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5">
      <c r="B97" s="3"/>
      <c r="C97" s="87"/>
      <c r="D97" s="88"/>
      <c r="E97" s="88"/>
      <c r="F97" s="88"/>
      <c r="G97" s="89"/>
      <c r="H97" s="9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5">
      <c r="B98" s="3"/>
      <c r="C98" s="87"/>
      <c r="D98" s="88"/>
      <c r="E98" s="88"/>
      <c r="F98" s="88"/>
      <c r="G98" s="89"/>
      <c r="H98" s="9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5">
      <c r="B99" s="3"/>
      <c r="C99" s="87"/>
      <c r="D99" s="88"/>
      <c r="E99" s="88"/>
      <c r="F99" s="88"/>
      <c r="G99" s="89"/>
      <c r="H99" s="9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5">
      <c r="B100" s="3"/>
      <c r="C100" s="87"/>
      <c r="D100" s="88"/>
      <c r="E100" s="88"/>
      <c r="F100" s="88"/>
      <c r="G100" s="89"/>
      <c r="H100" s="9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5">
      <c r="B101" s="3"/>
      <c r="C101" s="87"/>
      <c r="D101" s="88"/>
      <c r="E101" s="88"/>
      <c r="F101" s="88"/>
      <c r="G101" s="89"/>
      <c r="H101" s="9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5">
      <c r="B102" s="3"/>
      <c r="C102" s="87"/>
      <c r="D102" s="88"/>
      <c r="E102" s="88"/>
      <c r="F102" s="88"/>
      <c r="G102" s="89"/>
      <c r="H102" s="9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5">
      <c r="B103" s="3"/>
      <c r="C103" s="87"/>
      <c r="D103" s="88"/>
      <c r="E103" s="88"/>
      <c r="F103" s="88"/>
      <c r="G103" s="89"/>
      <c r="H103" s="9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5">
      <c r="B104" s="3"/>
      <c r="C104" s="87"/>
      <c r="D104" s="88"/>
      <c r="E104" s="88"/>
      <c r="F104" s="88"/>
      <c r="G104" s="89"/>
      <c r="H104" s="9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5">
      <c r="B105" s="3"/>
      <c r="C105" s="87"/>
      <c r="D105" s="88"/>
      <c r="E105" s="88"/>
      <c r="F105" s="88"/>
      <c r="G105" s="89"/>
      <c r="H105" s="9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5">
      <c r="B106" s="3"/>
      <c r="C106" s="87"/>
      <c r="D106" s="88"/>
      <c r="E106" s="88"/>
      <c r="F106" s="88"/>
      <c r="G106" s="89"/>
      <c r="H106" s="9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5">
      <c r="B107" s="3"/>
      <c r="C107" s="87"/>
      <c r="D107" s="88"/>
      <c r="E107" s="88"/>
      <c r="F107" s="88"/>
      <c r="G107" s="89"/>
      <c r="H107" s="9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5">
      <c r="B108" s="3"/>
      <c r="C108" s="87"/>
      <c r="D108" s="88"/>
      <c r="E108" s="88"/>
      <c r="F108" s="88"/>
      <c r="G108" s="89"/>
      <c r="H108" s="9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5">
      <c r="B109" s="3"/>
      <c r="C109" s="87"/>
      <c r="D109" s="88"/>
      <c r="E109" s="88"/>
      <c r="F109" s="88"/>
      <c r="G109" s="89"/>
      <c r="H109" s="9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5">
      <c r="B110" s="3"/>
      <c r="C110" s="87"/>
      <c r="D110" s="88"/>
      <c r="E110" s="88"/>
      <c r="F110" s="88"/>
      <c r="G110" s="89"/>
      <c r="H110" s="9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5">
      <c r="B111" s="3"/>
      <c r="C111" s="87"/>
      <c r="D111" s="88"/>
      <c r="E111" s="88"/>
      <c r="F111" s="88"/>
      <c r="G111" s="89"/>
      <c r="H111" s="9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5">
      <c r="B112" s="3"/>
      <c r="C112" s="87"/>
      <c r="D112" s="88"/>
      <c r="E112" s="88"/>
      <c r="F112" s="88"/>
      <c r="G112" s="89"/>
      <c r="H112" s="9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5">
      <c r="B113" s="3"/>
      <c r="C113" s="87"/>
      <c r="D113" s="88"/>
      <c r="E113" s="88"/>
      <c r="F113" s="88"/>
      <c r="G113" s="89"/>
      <c r="H113" s="9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5">
      <c r="B114" s="3"/>
      <c r="C114" s="87"/>
      <c r="D114" s="88"/>
      <c r="E114" s="88"/>
      <c r="F114" s="88"/>
      <c r="G114" s="89"/>
      <c r="H114" s="9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5">
      <c r="B115" s="3"/>
      <c r="C115" s="87"/>
      <c r="D115" s="88"/>
      <c r="E115" s="88"/>
      <c r="F115" s="88"/>
      <c r="G115" s="89"/>
      <c r="H115" s="9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5">
      <c r="B116" s="3"/>
      <c r="C116" s="87"/>
      <c r="D116" s="88"/>
      <c r="E116" s="88"/>
      <c r="F116" s="88"/>
      <c r="G116" s="89"/>
      <c r="H116" s="9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5">
      <c r="B117" s="3"/>
      <c r="C117" s="87"/>
      <c r="D117" s="88"/>
      <c r="E117" s="88"/>
      <c r="F117" s="88"/>
      <c r="G117" s="89"/>
      <c r="H117" s="9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5">
      <c r="B118" s="3"/>
      <c r="C118" s="87"/>
      <c r="D118" s="88"/>
      <c r="E118" s="88"/>
      <c r="F118" s="88"/>
      <c r="G118" s="89"/>
      <c r="H118" s="9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5">
      <c r="B119" s="3"/>
      <c r="C119" s="87"/>
      <c r="D119" s="88"/>
      <c r="E119" s="88"/>
      <c r="F119" s="88"/>
      <c r="G119" s="89"/>
      <c r="H119" s="9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5">
      <c r="B120" s="3"/>
      <c r="C120" s="87"/>
      <c r="D120" s="88"/>
      <c r="E120" s="88"/>
      <c r="F120" s="88"/>
      <c r="G120" s="89"/>
      <c r="H120" s="9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5">
      <c r="B121" s="3"/>
      <c r="C121" s="87"/>
      <c r="D121" s="88"/>
      <c r="E121" s="88"/>
      <c r="F121" s="88"/>
      <c r="G121" s="89"/>
      <c r="H121" s="9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5">
      <c r="B122" s="3"/>
      <c r="C122" s="87"/>
      <c r="D122" s="88"/>
      <c r="E122" s="88"/>
      <c r="F122" s="88"/>
      <c r="G122" s="89"/>
      <c r="H122" s="9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5">
      <c r="B123" s="3"/>
      <c r="C123" s="87"/>
      <c r="D123" s="88"/>
      <c r="E123" s="88"/>
      <c r="F123" s="88"/>
      <c r="G123" s="89"/>
      <c r="H123" s="9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5">
      <c r="B124" s="3"/>
      <c r="C124" s="87"/>
      <c r="D124" s="88"/>
      <c r="E124" s="88"/>
      <c r="F124" s="88"/>
      <c r="G124" s="89"/>
      <c r="H124" s="9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5">
      <c r="B125" s="3"/>
      <c r="C125" s="87"/>
      <c r="D125" s="88"/>
      <c r="E125" s="88"/>
      <c r="F125" s="88"/>
      <c r="G125" s="89"/>
      <c r="H125" s="9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5">
      <c r="B126" s="3"/>
      <c r="C126" s="87"/>
      <c r="D126" s="88"/>
      <c r="E126" s="88"/>
      <c r="F126" s="88"/>
      <c r="G126" s="89"/>
      <c r="H126" s="9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5">
      <c r="B127" s="3"/>
      <c r="C127" s="87"/>
      <c r="D127" s="88"/>
      <c r="E127" s="88"/>
      <c r="F127" s="88"/>
      <c r="G127" s="89"/>
      <c r="H127" s="9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5">
      <c r="B128" s="3"/>
      <c r="C128" s="87"/>
      <c r="D128" s="88"/>
      <c r="E128" s="88"/>
      <c r="F128" s="88"/>
      <c r="G128" s="89"/>
      <c r="H128" s="9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5">
      <c r="B129" s="3"/>
      <c r="C129" s="87"/>
      <c r="D129" s="88"/>
      <c r="E129" s="88"/>
      <c r="F129" s="88"/>
      <c r="G129" s="89"/>
      <c r="H129" s="9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5">
      <c r="B130" s="3"/>
      <c r="C130" s="87"/>
      <c r="D130" s="88"/>
      <c r="E130" s="88"/>
      <c r="F130" s="88"/>
      <c r="G130" s="89"/>
      <c r="H130" s="9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5">
      <c r="B131" s="3"/>
      <c r="C131" s="87"/>
      <c r="D131" s="88"/>
      <c r="E131" s="88"/>
      <c r="F131" s="88"/>
      <c r="G131" s="89"/>
      <c r="H131" s="9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5">
      <c r="B132" s="3"/>
      <c r="C132" s="87"/>
      <c r="D132" s="88"/>
      <c r="E132" s="88"/>
      <c r="F132" s="88"/>
      <c r="G132" s="89"/>
      <c r="H132" s="9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5">
      <c r="B133" s="3"/>
      <c r="C133" s="87"/>
      <c r="D133" s="88"/>
      <c r="E133" s="88"/>
      <c r="F133" s="88"/>
      <c r="G133" s="89"/>
      <c r="H133" s="9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5">
      <c r="B134" s="3"/>
      <c r="C134" s="87"/>
      <c r="D134" s="88"/>
      <c r="E134" s="88"/>
      <c r="F134" s="88"/>
      <c r="G134" s="89"/>
      <c r="H134" s="9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5">
      <c r="B135" s="3"/>
      <c r="C135" s="87"/>
      <c r="D135" s="88"/>
      <c r="E135" s="88"/>
      <c r="F135" s="88"/>
      <c r="G135" s="89"/>
      <c r="H135" s="9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5">
      <c r="B136" s="3"/>
      <c r="C136" s="87"/>
      <c r="D136" s="88"/>
      <c r="E136" s="88"/>
      <c r="F136" s="88"/>
      <c r="G136" s="89"/>
      <c r="H136" s="9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5">
      <c r="B137" s="3"/>
      <c r="C137" s="87"/>
      <c r="D137" s="88"/>
      <c r="E137" s="88"/>
      <c r="F137" s="88"/>
      <c r="G137" s="89"/>
      <c r="H137" s="9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5">
      <c r="B138" s="3"/>
      <c r="C138" s="87"/>
      <c r="D138" s="88"/>
      <c r="E138" s="88"/>
      <c r="F138" s="88"/>
      <c r="G138" s="89"/>
      <c r="H138" s="9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5">
      <c r="B139" s="3"/>
      <c r="C139" s="87"/>
      <c r="D139" s="88"/>
      <c r="E139" s="88"/>
      <c r="F139" s="88"/>
      <c r="G139" s="89"/>
      <c r="H139" s="9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5">
      <c r="B140" s="3"/>
      <c r="C140" s="87"/>
      <c r="D140" s="88"/>
      <c r="E140" s="88"/>
      <c r="F140" s="88"/>
      <c r="G140" s="89"/>
      <c r="H140" s="9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5">
      <c r="B141" s="3"/>
      <c r="C141" s="87"/>
      <c r="D141" s="88"/>
      <c r="E141" s="88"/>
      <c r="F141" s="88"/>
      <c r="G141" s="89"/>
      <c r="H141" s="9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5">
      <c r="B142" s="3"/>
      <c r="C142" s="87"/>
      <c r="D142" s="88"/>
      <c r="E142" s="88"/>
      <c r="F142" s="88"/>
      <c r="G142" s="89"/>
      <c r="H142" s="9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5">
      <c r="B143" s="3"/>
      <c r="C143" s="87"/>
      <c r="D143" s="88"/>
      <c r="E143" s="88"/>
      <c r="F143" s="88"/>
      <c r="G143" s="89"/>
      <c r="H143" s="9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5">
      <c r="B144" s="3"/>
      <c r="C144" s="87"/>
      <c r="D144" s="88"/>
      <c r="E144" s="88"/>
      <c r="F144" s="88"/>
      <c r="G144" s="89"/>
      <c r="H144" s="9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5">
      <c r="B145" s="3"/>
      <c r="C145" s="87"/>
      <c r="D145" s="88"/>
      <c r="E145" s="88"/>
      <c r="F145" s="88"/>
      <c r="G145" s="89"/>
      <c r="H145" s="9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5">
      <c r="B146" s="3"/>
      <c r="C146" s="87"/>
      <c r="D146" s="88"/>
      <c r="E146" s="88"/>
      <c r="F146" s="88"/>
      <c r="G146" s="89"/>
      <c r="H146" s="9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5">
      <c r="B147" s="3"/>
      <c r="C147" s="87"/>
      <c r="D147" s="88"/>
      <c r="E147" s="88"/>
      <c r="F147" s="88"/>
      <c r="G147" s="89"/>
      <c r="H147" s="9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5">
      <c r="B148" s="3"/>
      <c r="C148" s="87"/>
      <c r="D148" s="88"/>
      <c r="E148" s="88"/>
      <c r="F148" s="88"/>
      <c r="G148" s="89"/>
      <c r="H148" s="9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5">
      <c r="B149" s="3"/>
      <c r="C149" s="87"/>
      <c r="D149" s="88"/>
      <c r="E149" s="88"/>
      <c r="F149" s="88"/>
      <c r="G149" s="89"/>
      <c r="H149" s="9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5">
      <c r="B150" s="3"/>
      <c r="C150" s="87"/>
      <c r="D150" s="88"/>
      <c r="E150" s="88"/>
      <c r="F150" s="88"/>
      <c r="G150" s="89"/>
      <c r="H150" s="9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5">
      <c r="B151" s="3"/>
      <c r="C151" s="87"/>
      <c r="D151" s="88"/>
      <c r="E151" s="88"/>
      <c r="F151" s="88"/>
      <c r="G151" s="89"/>
      <c r="H151" s="9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5">
      <c r="B152" s="3"/>
      <c r="C152" s="87"/>
      <c r="D152" s="88"/>
      <c r="E152" s="88"/>
      <c r="F152" s="88"/>
      <c r="G152" s="89"/>
      <c r="H152" s="9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5">
      <c r="B153" s="3"/>
      <c r="C153" s="87"/>
      <c r="D153" s="88"/>
      <c r="E153" s="88"/>
      <c r="F153" s="88"/>
      <c r="G153" s="89"/>
      <c r="H153" s="9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5">
      <c r="B154" s="3"/>
      <c r="C154" s="87"/>
      <c r="D154" s="88"/>
      <c r="E154" s="88"/>
      <c r="F154" s="88"/>
      <c r="G154" s="89"/>
      <c r="H154" s="9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5">
      <c r="B155" s="3"/>
      <c r="C155" s="87"/>
      <c r="D155" s="88"/>
      <c r="E155" s="88"/>
      <c r="F155" s="88"/>
      <c r="G155" s="89"/>
      <c r="H155" s="9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5">
      <c r="B156" s="3"/>
      <c r="C156" s="87"/>
      <c r="D156" s="88"/>
      <c r="E156" s="88"/>
      <c r="F156" s="88"/>
      <c r="G156" s="89"/>
      <c r="H156" s="9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5">
      <c r="B157" s="3"/>
      <c r="C157" s="87"/>
      <c r="D157" s="88"/>
      <c r="E157" s="88"/>
      <c r="F157" s="88"/>
      <c r="G157" s="89"/>
      <c r="H157" s="9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5">
      <c r="B158" s="3"/>
      <c r="C158" s="87"/>
      <c r="D158" s="88"/>
      <c r="E158" s="88"/>
      <c r="F158" s="88"/>
      <c r="G158" s="89"/>
      <c r="H158" s="9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5">
      <c r="B159" s="3"/>
      <c r="C159" s="87"/>
      <c r="D159" s="88"/>
      <c r="E159" s="88"/>
      <c r="F159" s="88"/>
      <c r="G159" s="89"/>
      <c r="H159" s="9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5">
      <c r="B160" s="3"/>
      <c r="C160" s="87"/>
      <c r="D160" s="88"/>
      <c r="E160" s="88"/>
      <c r="F160" s="88"/>
      <c r="G160" s="89"/>
      <c r="H160" s="9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5">
      <c r="B161" s="3"/>
      <c r="C161" s="87"/>
      <c r="D161" s="88"/>
      <c r="E161" s="88"/>
      <c r="F161" s="88"/>
      <c r="G161" s="89"/>
      <c r="H161" s="9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5">
      <c r="B162" s="3"/>
      <c r="C162" s="87"/>
      <c r="D162" s="88"/>
      <c r="E162" s="88"/>
      <c r="F162" s="88"/>
      <c r="G162" s="89"/>
      <c r="H162" s="9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5">
      <c r="B163" s="3"/>
      <c r="C163" s="87"/>
      <c r="D163" s="88"/>
      <c r="E163" s="88"/>
      <c r="F163" s="88"/>
      <c r="G163" s="89"/>
      <c r="H163" s="9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5">
      <c r="B164" s="3"/>
      <c r="C164" s="87"/>
      <c r="D164" s="88"/>
      <c r="E164" s="88"/>
      <c r="F164" s="88"/>
      <c r="G164" s="89"/>
      <c r="H164" s="9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5">
      <c r="B165" s="3"/>
      <c r="C165" s="87"/>
      <c r="D165" s="88"/>
      <c r="E165" s="88"/>
      <c r="F165" s="88"/>
      <c r="G165" s="89"/>
      <c r="H165" s="9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5">
      <c r="B166" s="3"/>
      <c r="C166" s="87"/>
      <c r="D166" s="88"/>
      <c r="E166" s="88"/>
      <c r="F166" s="88"/>
      <c r="G166" s="89"/>
      <c r="H166" s="9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</sheetData>
  <mergeCells count="10">
    <mergeCell ref="C68:H68"/>
    <mergeCell ref="C67:H67"/>
    <mergeCell ref="C66:H66"/>
    <mergeCell ref="A20:A33"/>
    <mergeCell ref="A43:A46"/>
    <mergeCell ref="A1:H2"/>
    <mergeCell ref="A3:H3"/>
    <mergeCell ref="A37:A39"/>
    <mergeCell ref="A50:A53"/>
    <mergeCell ref="A57:A60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5" fitToHeight="0" orientation="portrait" verticalDpi="300" r:id="rId1"/>
  <headerFooter alignWithMargins="0"/>
  <rowBreaks count="2" manualBreakCount="2">
    <brk id="71" max="16383" man="1"/>
    <brk id="74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報表</vt:lpstr>
      <vt:lpstr>報表!Print_Area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Ray</cp:lastModifiedBy>
  <cp:lastPrinted>2016-11-29T16:14:52Z</cp:lastPrinted>
  <dcterms:created xsi:type="dcterms:W3CDTF">2006-05-03T07:17:19Z</dcterms:created>
  <dcterms:modified xsi:type="dcterms:W3CDTF">2017-01-11T07:09:59Z</dcterms:modified>
</cp:coreProperties>
</file>