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2435" windowHeight="10935" tabRatio="574"/>
  </bookViews>
  <sheets>
    <sheet name="報表" sheetId="1" r:id="rId1"/>
  </sheets>
  <definedNames>
    <definedName name="_xlnm.Print_Area" localSheetId="0">報表!$A$1:$H$70</definedName>
  </definedNames>
  <calcPr calcId="145621"/>
</workbook>
</file>

<file path=xl/calcChain.xml><?xml version="1.0" encoding="utf-8"?>
<calcChain xmlns="http://schemas.openxmlformats.org/spreadsheetml/2006/main">
  <c r="C68" i="1" l="1"/>
  <c r="G35" i="1" l="1"/>
  <c r="F35" i="1" l="1"/>
  <c r="F63" i="1" l="1"/>
  <c r="F55" i="1"/>
  <c r="F41" i="1"/>
  <c r="E35" i="1"/>
  <c r="D35" i="1"/>
  <c r="E63" i="1"/>
  <c r="E41" i="1"/>
  <c r="D55" i="1"/>
  <c r="D63" i="1"/>
  <c r="E55" i="1"/>
  <c r="E48" i="1"/>
  <c r="D48" i="1"/>
  <c r="D41" i="1"/>
  <c r="F48" i="1"/>
  <c r="G41" i="1"/>
  <c r="G48" i="1"/>
  <c r="G63" i="1"/>
  <c r="G55" i="1"/>
  <c r="D65" i="1" l="1"/>
  <c r="E65" i="1"/>
  <c r="F65" i="1"/>
  <c r="C67" i="1" s="1"/>
  <c r="G65" i="1"/>
</calcChain>
</file>

<file path=xl/sharedStrings.xml><?xml version="1.0" encoding="utf-8"?>
<sst xmlns="http://schemas.openxmlformats.org/spreadsheetml/2006/main" count="114" uniqueCount="104">
  <si>
    <t>編碼</t>
    <phoneticPr fontId="2" type="noConversion"/>
  </si>
  <si>
    <t>摘要</t>
    <phoneticPr fontId="2" type="noConversion"/>
  </si>
  <si>
    <t>預算金額</t>
    <phoneticPr fontId="2" type="noConversion"/>
  </si>
  <si>
    <t>實際補助</t>
    <phoneticPr fontId="2" type="noConversion"/>
  </si>
  <si>
    <t>說明</t>
    <phoneticPr fontId="2" type="noConversion"/>
  </si>
  <si>
    <t>小計</t>
    <phoneticPr fontId="2" type="noConversion"/>
  </si>
  <si>
    <t>學生會活動費用</t>
    <phoneticPr fontId="2" type="noConversion"/>
  </si>
  <si>
    <t>A1</t>
    <phoneticPr fontId="2" type="noConversion"/>
  </si>
  <si>
    <t>小計</t>
    <phoneticPr fontId="2" type="noConversion"/>
  </si>
  <si>
    <t>回存</t>
    <phoneticPr fontId="2" type="noConversion"/>
  </si>
  <si>
    <t>活動支出</t>
    <phoneticPr fontId="2" type="noConversion"/>
  </si>
  <si>
    <t>其他相關費用</t>
    <phoneticPr fontId="2" type="noConversion"/>
  </si>
  <si>
    <t>學會準備金</t>
    <phoneticPr fontId="2" type="noConversion"/>
  </si>
  <si>
    <t>總計</t>
    <phoneticPr fontId="2" type="noConversion"/>
  </si>
  <si>
    <t xml:space="preserve"> </t>
    <phoneticPr fontId="2" type="noConversion"/>
  </si>
  <si>
    <t>社團一般活動經費</t>
    <phoneticPr fontId="2" type="noConversion"/>
  </si>
  <si>
    <t>本學期可用金額</t>
    <phoneticPr fontId="2" type="noConversion"/>
  </si>
  <si>
    <t>總支出</t>
    <phoneticPr fontId="2" type="noConversion"/>
  </si>
  <si>
    <t>郵局剩餘金額</t>
    <phoneticPr fontId="2" type="noConversion"/>
  </si>
  <si>
    <t xml:space="preserve"> </t>
    <phoneticPr fontId="2" type="noConversion"/>
  </si>
  <si>
    <t>社團專案活動經費</t>
  </si>
  <si>
    <t>社團行政費</t>
    <phoneticPr fontId="2" type="noConversion"/>
  </si>
  <si>
    <t>學生會行政費</t>
    <phoneticPr fontId="2" type="noConversion"/>
  </si>
  <si>
    <t>學生議會行政費</t>
    <phoneticPr fontId="2" type="noConversion"/>
  </si>
  <si>
    <t>學生會活動經費</t>
  </si>
  <si>
    <t>一社行政費為$1,000</t>
  </si>
  <si>
    <t>法規定之2%(含)以上</t>
    <phoneticPr fontId="2" type="noConversion"/>
  </si>
  <si>
    <t>社團活動經費</t>
    <phoneticPr fontId="2" type="noConversion"/>
  </si>
  <si>
    <t>小計</t>
    <phoneticPr fontId="2" type="noConversion"/>
  </si>
  <si>
    <t>上學期預備金餘額+學期分配額</t>
    <phoneticPr fontId="2" type="noConversion"/>
  </si>
  <si>
    <t>社團專案費用</t>
    <phoneticPr fontId="2" type="noConversion"/>
  </si>
  <si>
    <t>法規定之40%</t>
    <phoneticPr fontId="2" type="noConversion"/>
  </si>
  <si>
    <t>D1</t>
    <phoneticPr fontId="2" type="noConversion"/>
  </si>
  <si>
    <t>D2</t>
    <phoneticPr fontId="2" type="noConversion"/>
  </si>
  <si>
    <t xml:space="preserve">  法規定之1%</t>
    <phoneticPr fontId="2" type="noConversion"/>
  </si>
  <si>
    <t>法規定之1%</t>
    <phoneticPr fontId="2" type="noConversion"/>
  </si>
  <si>
    <t>一社活動經費為$1,500</t>
    <phoneticPr fontId="2" type="noConversion"/>
  </si>
  <si>
    <t>學生會財務部長                         學生會會長               　  　 經費稽查委員會 　  　      　         課外活動組組長                             學務長</t>
    <phoneticPr fontId="2" type="noConversion"/>
  </si>
  <si>
    <t>名人講座</t>
    <phoneticPr fontId="2" type="noConversion"/>
  </si>
  <si>
    <t>B1</t>
    <phoneticPr fontId="2" type="noConversion"/>
  </si>
  <si>
    <t>C1</t>
    <phoneticPr fontId="2" type="noConversion"/>
  </si>
  <si>
    <t>C2</t>
    <phoneticPr fontId="2" type="noConversion"/>
  </si>
  <si>
    <t>A2</t>
    <phoneticPr fontId="2" type="noConversion"/>
  </si>
  <si>
    <t>A3</t>
    <phoneticPr fontId="2" type="noConversion"/>
  </si>
  <si>
    <t>D3</t>
    <phoneticPr fontId="2" type="noConversion"/>
  </si>
  <si>
    <t>E1</t>
    <phoneticPr fontId="2" type="noConversion"/>
  </si>
  <si>
    <t>E2</t>
    <phoneticPr fontId="2" type="noConversion"/>
  </si>
  <si>
    <t>E3</t>
    <phoneticPr fontId="2" type="noConversion"/>
  </si>
  <si>
    <t xml:space="preserve">    </t>
    <phoneticPr fontId="2" type="noConversion"/>
  </si>
  <si>
    <t>社團招生</t>
    <phoneticPr fontId="2" type="noConversion"/>
  </si>
  <si>
    <t>※郵局剩餘金額 =105-1可用金額 + 105-2可用金額 + 104-2回流金 - 105-1 總支出</t>
    <phoneticPr fontId="2" type="noConversion"/>
  </si>
  <si>
    <t>105 學年度總金額</t>
    <phoneticPr fontId="2" type="noConversion"/>
  </si>
  <si>
    <t>(467,281-75,000-112,500) 法規定之30%</t>
    <phoneticPr fontId="2" type="noConversion"/>
  </si>
  <si>
    <t xml:space="preserve">               </t>
    <phoneticPr fontId="2" type="noConversion"/>
  </si>
  <si>
    <t xml:space="preserve"> 南臺科技大學第十七屆學生會</t>
    <phoneticPr fontId="2" type="noConversion"/>
  </si>
  <si>
    <t>回流至105-1學會準備金</t>
    <phoneticPr fontId="2" type="noConversion"/>
  </si>
  <si>
    <t>104-2 補繳學生會費</t>
    <phoneticPr fontId="2" type="noConversion"/>
  </si>
  <si>
    <t>105-1期初議會回流</t>
    <phoneticPr fontId="2" type="noConversion"/>
  </si>
  <si>
    <t>回流至105-1學會準備金</t>
  </si>
  <si>
    <t>104-2 SHOPPING MALL回流</t>
    <phoneticPr fontId="2" type="noConversion"/>
  </si>
  <si>
    <t>105-1期初系會負責人會議回流</t>
    <phoneticPr fontId="2" type="noConversion"/>
  </si>
  <si>
    <t>105-1期中議會</t>
    <phoneticPr fontId="2" type="noConversion"/>
  </si>
  <si>
    <t>105-1期中系會負責人會議</t>
    <phoneticPr fontId="2" type="noConversion"/>
  </si>
  <si>
    <t>學生會行政費</t>
    <phoneticPr fontId="2" type="noConversion"/>
  </si>
  <si>
    <t>議會行政費</t>
    <phoneticPr fontId="2" type="noConversion"/>
  </si>
  <si>
    <t>104-2 學生會會費繳交之推廣</t>
  </si>
  <si>
    <t>鐳射TO ME</t>
    <phoneticPr fontId="2" type="noConversion"/>
  </si>
  <si>
    <t>2016系際盃競技啦啦隊錦標賽</t>
    <phoneticPr fontId="2" type="noConversion"/>
  </si>
  <si>
    <t>未核銷</t>
  </si>
  <si>
    <t>回流至105-1學會準備金</t>
    <phoneticPr fontId="2" type="noConversion"/>
  </si>
  <si>
    <t xml:space="preserve"> </t>
    <phoneticPr fontId="2" type="noConversion"/>
  </si>
  <si>
    <t>學生會費退費</t>
  </si>
  <si>
    <t>南臺科技大學105學年度系際盃慢壘賽</t>
    <phoneticPr fontId="2" type="noConversion"/>
  </si>
  <si>
    <t>105-1期末議會</t>
    <phoneticPr fontId="2" type="noConversion"/>
  </si>
  <si>
    <t>105-1期末系會負責人會議</t>
    <phoneticPr fontId="2" type="noConversion"/>
  </si>
  <si>
    <t>A8</t>
  </si>
  <si>
    <t>A9</t>
  </si>
  <si>
    <t>A10</t>
  </si>
  <si>
    <t>A6</t>
  </si>
  <si>
    <t>A7</t>
  </si>
  <si>
    <t>105-1社團評鑑</t>
    <phoneticPr fontId="2" type="noConversion"/>
  </si>
  <si>
    <t>Silver Night聖誕演唱會</t>
    <phoneticPr fontId="2" type="noConversion"/>
  </si>
  <si>
    <t>A4</t>
  </si>
  <si>
    <t>A5</t>
  </si>
  <si>
    <t>A11</t>
    <phoneticPr fontId="2" type="noConversion"/>
  </si>
  <si>
    <t>一○五學年度第一學期寒假自治幹部領導才能研習營</t>
    <phoneticPr fontId="2" type="noConversion"/>
  </si>
  <si>
    <t>E4</t>
    <phoneticPr fontId="2" type="noConversion"/>
  </si>
  <si>
    <t>一○五學年度第一學期服務部租借器材維修</t>
    <phoneticPr fontId="2" type="noConversion"/>
  </si>
  <si>
    <t>105年山展&amp;OB聯誼活動</t>
    <phoneticPr fontId="2" type="noConversion"/>
  </si>
  <si>
    <t>社團行政費</t>
    <phoneticPr fontId="2" type="noConversion"/>
  </si>
  <si>
    <t>郵局利息</t>
    <phoneticPr fontId="2" type="noConversion"/>
  </si>
  <si>
    <t>C3</t>
    <phoneticPr fontId="2" type="noConversion"/>
  </si>
  <si>
    <t>熱舞社期末成果發展</t>
    <phoneticPr fontId="2" type="noConversion"/>
  </si>
  <si>
    <t>回流至105-1學會準備金</t>
    <phoneticPr fontId="2" type="noConversion"/>
  </si>
  <si>
    <t>A13</t>
    <phoneticPr fontId="2" type="noConversion"/>
  </si>
  <si>
    <t>A14</t>
    <phoneticPr fontId="2" type="noConversion"/>
  </si>
  <si>
    <t>105-2期初議會</t>
    <phoneticPr fontId="2" type="noConversion"/>
  </si>
  <si>
    <t>105-2期初系會負責人會議</t>
    <phoneticPr fontId="2" type="noConversion"/>
  </si>
  <si>
    <t>E5</t>
    <phoneticPr fontId="2" type="noConversion"/>
  </si>
  <si>
    <t>一○五學年度第一學期  財務總報表</t>
    <phoneticPr fontId="2" type="noConversion"/>
  </si>
  <si>
    <t>製表日期106/01/25</t>
    <phoneticPr fontId="2" type="noConversion"/>
  </si>
  <si>
    <t>於105-1學會準備金扣除</t>
    <phoneticPr fontId="2" type="noConversion"/>
  </si>
  <si>
    <t>B2</t>
    <phoneticPr fontId="2" type="noConversion"/>
  </si>
  <si>
    <t>轉帳手續費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</si>
</sst>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20"/>
      <name val="新細明體"/>
      <family val="1"/>
      <charset val="136"/>
    </font>
    <font>
      <sz val="16"/>
      <name val="新細明體"/>
      <family val="1"/>
      <charset val="136"/>
    </font>
    <font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38" fontId="3" fillId="0" borderId="17" xfId="0" applyNumberFormat="1" applyFont="1" applyBorder="1" applyAlignment="1">
      <alignment horizontal="center" vertical="center"/>
    </xf>
    <xf numFmtId="38" fontId="1" fillId="2" borderId="4" xfId="3" applyNumberFormat="1" applyFont="1" applyFill="1" applyBorder="1" applyAlignment="1">
      <alignment horizontal="right"/>
    </xf>
    <xf numFmtId="38" fontId="1" fillId="0" borderId="0" xfId="0" applyNumberFormat="1" applyFont="1" applyBorder="1">
      <alignment vertical="center"/>
    </xf>
    <xf numFmtId="38" fontId="1" fillId="0" borderId="0" xfId="0" applyNumberFormat="1" applyFont="1">
      <alignment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2" xfId="0" applyNumberFormat="1" applyFont="1" applyBorder="1" applyAlignment="1">
      <alignment horizontal="center" vertical="center"/>
    </xf>
    <xf numFmtId="38" fontId="1" fillId="0" borderId="4" xfId="3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horizontal="center" vertical="center"/>
    </xf>
    <xf numFmtId="38" fontId="1" fillId="0" borderId="4" xfId="0" applyNumberFormat="1" applyFont="1" applyBorder="1" applyAlignment="1">
      <alignment horizontal="right" vertical="center"/>
    </xf>
    <xf numFmtId="38" fontId="6" fillId="0" borderId="3" xfId="0" applyNumberFormat="1" applyFont="1" applyBorder="1" applyAlignment="1">
      <alignment horizontal="right" vertical="center"/>
    </xf>
    <xf numFmtId="38" fontId="1" fillId="0" borderId="6" xfId="3" applyNumberFormat="1" applyFont="1" applyBorder="1" applyAlignment="1">
      <alignment horizontal="center" vertical="center"/>
    </xf>
    <xf numFmtId="38" fontId="1" fillId="0" borderId="3" xfId="3" applyNumberFormat="1" applyFont="1" applyBorder="1" applyAlignment="1">
      <alignment horizontal="center" vertical="center"/>
    </xf>
    <xf numFmtId="38" fontId="1" fillId="0" borderId="2" xfId="3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38" fontId="1" fillId="0" borderId="7" xfId="0" applyNumberFormat="1" applyFont="1" applyBorder="1" applyAlignment="1">
      <alignment horizontal="center" vertical="center"/>
    </xf>
    <xf numFmtId="38" fontId="1" fillId="0" borderId="8" xfId="0" applyNumberFormat="1" applyFont="1" applyBorder="1" applyAlignment="1">
      <alignment horizontal="center" vertical="center"/>
    </xf>
    <xf numFmtId="38" fontId="6" fillId="0" borderId="8" xfId="0" applyNumberFormat="1" applyFont="1" applyBorder="1" applyAlignment="1">
      <alignment horizontal="right" vertical="center"/>
    </xf>
    <xf numFmtId="38" fontId="1" fillId="0" borderId="9" xfId="3" applyNumberFormat="1" applyFont="1" applyBorder="1" applyAlignment="1">
      <alignment horizontal="center" vertical="center"/>
    </xf>
    <xf numFmtId="38" fontId="1" fillId="0" borderId="8" xfId="3" applyNumberFormat="1" applyFont="1" applyBorder="1" applyAlignment="1">
      <alignment horizontal="center" vertical="center"/>
    </xf>
    <xf numFmtId="38" fontId="1" fillId="0" borderId="10" xfId="3" applyNumberFormat="1" applyFont="1" applyBorder="1" applyAlignment="1">
      <alignment horizontal="center" vertical="center"/>
    </xf>
    <xf numFmtId="38" fontId="1" fillId="0" borderId="11" xfId="0" applyNumberFormat="1" applyFont="1" applyBorder="1" applyAlignment="1">
      <alignment horizontal="right" vertical="center"/>
    </xf>
    <xf numFmtId="38" fontId="1" fillId="0" borderId="12" xfId="0" applyNumberFormat="1" applyFont="1" applyBorder="1" applyAlignment="1">
      <alignment horizontal="center" vertical="center"/>
    </xf>
    <xf numFmtId="38" fontId="6" fillId="0" borderId="12" xfId="0" applyNumberFormat="1" applyFont="1" applyBorder="1" applyAlignment="1">
      <alignment horizontal="right" vertical="center"/>
    </xf>
    <xf numFmtId="38" fontId="1" fillId="0" borderId="13" xfId="3" applyNumberFormat="1" applyFont="1" applyBorder="1" applyAlignment="1">
      <alignment horizontal="center" vertical="center"/>
    </xf>
    <xf numFmtId="38" fontId="1" fillId="0" borderId="12" xfId="3" applyNumberFormat="1" applyFont="1" applyBorder="1" applyAlignment="1">
      <alignment horizontal="center" vertical="center"/>
    </xf>
    <xf numFmtId="38" fontId="1" fillId="0" borderId="14" xfId="3" applyNumberFormat="1" applyFont="1" applyBorder="1" applyAlignment="1">
      <alignment horizontal="center" vertical="center"/>
    </xf>
    <xf numFmtId="38" fontId="1" fillId="0" borderId="12" xfId="0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center" vertical="center"/>
    </xf>
    <xf numFmtId="38" fontId="6" fillId="0" borderId="4" xfId="0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6" fillId="0" borderId="4" xfId="0" applyNumberFormat="1" applyFont="1" applyBorder="1">
      <alignment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4" xfId="3" applyNumberFormat="1" applyFont="1" applyBorder="1" applyAlignment="1">
      <alignment horizontal="right" vertical="center"/>
    </xf>
    <xf numFmtId="38" fontId="1" fillId="0" borderId="4" xfId="0" applyNumberFormat="1" applyFont="1" applyBorder="1" applyAlignment="1">
      <alignment horizontal="right" vertical="center" wrapText="1"/>
    </xf>
    <xf numFmtId="38" fontId="1" fillId="0" borderId="4" xfId="0" applyNumberFormat="1" applyFont="1" applyBorder="1">
      <alignment vertical="center"/>
    </xf>
    <xf numFmtId="38" fontId="1" fillId="0" borderId="4" xfId="3" applyNumberFormat="1" applyFont="1" applyBorder="1">
      <alignment vertical="center"/>
    </xf>
    <xf numFmtId="38" fontId="1" fillId="0" borderId="4" xfId="0" applyNumberFormat="1" applyFont="1" applyBorder="1" applyAlignment="1">
      <alignment horizontal="left" vertical="center"/>
    </xf>
    <xf numFmtId="38" fontId="1" fillId="0" borderId="4" xfId="3" applyNumberFormat="1" applyFont="1" applyBorder="1" applyAlignment="1">
      <alignment horizontal="right"/>
    </xf>
    <xf numFmtId="38" fontId="1" fillId="0" borderId="4" xfId="1" applyNumberFormat="1" applyFont="1" applyFill="1" applyBorder="1" applyAlignment="1">
      <alignment horizontal="center" vertical="center"/>
    </xf>
    <xf numFmtId="38" fontId="3" fillId="0" borderId="4" xfId="1" applyNumberFormat="1" applyFont="1" applyFill="1" applyBorder="1" applyAlignment="1">
      <alignment horizontal="center" vertical="center"/>
    </xf>
    <xf numFmtId="38" fontId="3" fillId="0" borderId="3" xfId="0" applyNumberFormat="1" applyFont="1" applyBorder="1" applyAlignment="1">
      <alignment horizontal="left" vertical="center"/>
    </xf>
    <xf numFmtId="38" fontId="1" fillId="0" borderId="3" xfId="3" applyNumberFormat="1" applyFont="1" applyBorder="1" applyAlignment="1">
      <alignment horizontal="right" vertical="center"/>
    </xf>
    <xf numFmtId="38" fontId="3" fillId="0" borderId="3" xfId="1" applyNumberFormat="1" applyFont="1" applyBorder="1" applyAlignment="1">
      <alignment vertical="center"/>
    </xf>
    <xf numFmtId="38" fontId="1" fillId="0" borderId="4" xfId="0" applyNumberFormat="1" applyFont="1" applyBorder="1" applyAlignment="1">
      <alignment vertical="center" wrapText="1"/>
    </xf>
    <xf numFmtId="38" fontId="1" fillId="0" borderId="6" xfId="3" applyNumberFormat="1" applyFont="1" applyBorder="1" applyAlignment="1">
      <alignment horizontal="right" vertical="center"/>
    </xf>
    <xf numFmtId="38" fontId="1" fillId="0" borderId="14" xfId="3" applyNumberFormat="1" applyFont="1" applyBorder="1" applyAlignment="1">
      <alignment horizontal="right" vertical="center"/>
    </xf>
    <xf numFmtId="38" fontId="1" fillId="2" borderId="3" xfId="3" applyNumberFormat="1" applyFont="1" applyFill="1" applyBorder="1" applyAlignment="1">
      <alignment horizontal="right" vertical="center"/>
    </xf>
    <xf numFmtId="38" fontId="1" fillId="0" borderId="15" xfId="0" applyNumberFormat="1" applyFont="1" applyBorder="1">
      <alignment vertical="center"/>
    </xf>
    <xf numFmtId="38" fontId="3" fillId="0" borderId="4" xfId="3" applyNumberFormat="1" applyFont="1" applyBorder="1" applyAlignment="1">
      <alignment horizontal="right" vertical="center"/>
    </xf>
    <xf numFmtId="38" fontId="3" fillId="0" borderId="4" xfId="1" applyNumberFormat="1" applyFont="1" applyBorder="1" applyAlignment="1">
      <alignment horizontal="center" vertical="center"/>
    </xf>
    <xf numFmtId="38" fontId="1" fillId="0" borderId="1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vertical="center" wrapText="1"/>
    </xf>
    <xf numFmtId="38" fontId="1" fillId="0" borderId="3" xfId="3" applyNumberFormat="1" applyFont="1" applyBorder="1">
      <alignment vertical="center"/>
    </xf>
    <xf numFmtId="38" fontId="1" fillId="0" borderId="2" xfId="3" applyNumberFormat="1" applyFont="1" applyBorder="1" applyAlignment="1">
      <alignment horizontal="right" vertical="center"/>
    </xf>
    <xf numFmtId="38" fontId="3" fillId="0" borderId="4" xfId="1" applyNumberFormat="1" applyFont="1" applyBorder="1" applyAlignment="1">
      <alignment vertical="center"/>
    </xf>
    <xf numFmtId="38" fontId="3" fillId="0" borderId="3" xfId="0" applyNumberFormat="1" applyFont="1" applyBorder="1">
      <alignment vertical="center"/>
    </xf>
    <xf numFmtId="38" fontId="3" fillId="0" borderId="3" xfId="3" applyNumberFormat="1" applyFont="1" applyBorder="1">
      <alignment vertical="center"/>
    </xf>
    <xf numFmtId="38" fontId="3" fillId="0" borderId="4" xfId="3" applyNumberFormat="1" applyFont="1" applyBorder="1">
      <alignment vertical="center"/>
    </xf>
    <xf numFmtId="38" fontId="3" fillId="0" borderId="4" xfId="0" applyNumberFormat="1" applyFont="1" applyBorder="1" applyAlignment="1">
      <alignment horizontal="right" vertical="center"/>
    </xf>
    <xf numFmtId="38" fontId="1" fillId="0" borderId="3" xfId="0" applyNumberFormat="1" applyFont="1" applyBorder="1">
      <alignment vertical="center"/>
    </xf>
    <xf numFmtId="38" fontId="1" fillId="0" borderId="3" xfId="0" applyNumberFormat="1" applyFont="1" applyBorder="1" applyAlignment="1">
      <alignment horizontal="left" vertical="center"/>
    </xf>
    <xf numFmtId="38" fontId="1" fillId="0" borderId="12" xfId="3" applyNumberFormat="1" applyFont="1" applyBorder="1" applyAlignment="1">
      <alignment horizontal="right" vertical="center"/>
    </xf>
    <xf numFmtId="38" fontId="1" fillId="0" borderId="12" xfId="1" applyNumberFormat="1" applyFont="1" applyBorder="1" applyAlignment="1">
      <alignment horizontal="center" vertical="center"/>
    </xf>
    <xf numFmtId="38" fontId="3" fillId="0" borderId="2" xfId="0" applyNumberFormat="1" applyFont="1" applyBorder="1" applyAlignment="1">
      <alignment horizontal="center" vertical="center"/>
    </xf>
    <xf numFmtId="38" fontId="1" fillId="0" borderId="3" xfId="1" applyNumberFormat="1" applyFont="1" applyBorder="1" applyAlignment="1">
      <alignment vertical="center"/>
    </xf>
    <xf numFmtId="38" fontId="1" fillId="0" borderId="16" xfId="3" applyNumberFormat="1" applyFont="1" applyBorder="1" applyAlignment="1">
      <alignment horizontal="center" vertical="center"/>
    </xf>
    <xf numFmtId="38" fontId="1" fillId="0" borderId="5" xfId="3" applyNumberFormat="1" applyFont="1" applyBorder="1" applyAlignment="1"/>
    <xf numFmtId="38" fontId="1" fillId="0" borderId="4" xfId="3" applyNumberFormat="1" applyFont="1" applyBorder="1" applyAlignment="1"/>
    <xf numFmtId="38" fontId="3" fillId="0" borderId="4" xfId="0" applyNumberFormat="1" applyFont="1" applyBorder="1" applyAlignment="1">
      <alignment horizontal="center" vertical="center"/>
    </xf>
    <xf numFmtId="38" fontId="3" fillId="0" borderId="4" xfId="0" applyNumberFormat="1" applyFont="1" applyBorder="1">
      <alignment vertical="center"/>
    </xf>
    <xf numFmtId="38" fontId="3" fillId="0" borderId="4" xfId="0" applyNumberFormat="1" applyFont="1" applyBorder="1" applyAlignment="1">
      <alignment vertical="center"/>
    </xf>
    <xf numFmtId="38" fontId="1" fillId="0" borderId="2" xfId="3" applyNumberFormat="1" applyFont="1" applyBorder="1">
      <alignment vertical="center"/>
    </xf>
    <xf numFmtId="38" fontId="1" fillId="0" borderId="16" xfId="0" applyNumberFormat="1" applyFont="1" applyBorder="1" applyAlignment="1">
      <alignment horizontal="center" vertical="center"/>
    </xf>
    <xf numFmtId="38" fontId="1" fillId="0" borderId="16" xfId="0" applyNumberFormat="1" applyFont="1" applyBorder="1">
      <alignment vertical="center"/>
    </xf>
    <xf numFmtId="38" fontId="1" fillId="0" borderId="17" xfId="3" applyNumberFormat="1" applyFont="1" applyBorder="1">
      <alignment vertical="center"/>
    </xf>
    <xf numFmtId="38" fontId="3" fillId="0" borderId="3" xfId="0" applyNumberFormat="1" applyFont="1" applyBorder="1" applyAlignment="1">
      <alignment vertical="center"/>
    </xf>
    <xf numFmtId="38" fontId="3" fillId="0" borderId="2" xfId="0" applyNumberFormat="1" applyFont="1" applyBorder="1">
      <alignment vertical="center"/>
    </xf>
    <xf numFmtId="38" fontId="3" fillId="0" borderId="5" xfId="3" applyNumberFormat="1" applyFont="1" applyBorder="1">
      <alignment vertical="center"/>
    </xf>
    <xf numFmtId="38" fontId="3" fillId="2" borderId="4" xfId="3" applyNumberFormat="1" applyFont="1" applyFill="1" applyBorder="1">
      <alignment vertical="center"/>
    </xf>
    <xf numFmtId="38" fontId="3" fillId="0" borderId="3" xfId="0" applyNumberFormat="1" applyFont="1" applyBorder="1" applyAlignment="1">
      <alignment horizontal="center" vertical="center"/>
    </xf>
    <xf numFmtId="38" fontId="1" fillId="0" borderId="5" xfId="3" applyNumberFormat="1" applyFont="1" applyBorder="1">
      <alignment vertical="center"/>
    </xf>
    <xf numFmtId="38" fontId="1" fillId="2" borderId="4" xfId="3" applyNumberFormat="1" applyFont="1" applyFill="1" applyBorder="1">
      <alignment vertical="center"/>
    </xf>
    <xf numFmtId="38" fontId="1" fillId="0" borderId="5" xfId="0" applyNumberFormat="1" applyFont="1" applyBorder="1" applyAlignment="1">
      <alignment horizontal="center" vertical="center"/>
    </xf>
    <xf numFmtId="38" fontId="1" fillId="0" borderId="5" xfId="0" applyNumberFormat="1" applyFont="1" applyBorder="1" applyAlignment="1">
      <alignment vertical="center"/>
    </xf>
    <xf numFmtId="38" fontId="1" fillId="0" borderId="18" xfId="0" applyNumberFormat="1" applyFont="1" applyBorder="1" applyAlignment="1">
      <alignment vertical="center"/>
    </xf>
    <xf numFmtId="38" fontId="1" fillId="0" borderId="15" xfId="0" applyNumberFormat="1" applyFont="1" applyBorder="1" applyAlignment="1">
      <alignment vertical="center"/>
    </xf>
    <xf numFmtId="38" fontId="1" fillId="0" borderId="18" xfId="3" applyNumberFormat="1" applyFont="1" applyBorder="1">
      <alignment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0" xfId="0" applyNumberFormat="1" applyFont="1" applyAlignment="1">
      <alignment horizontal="center" vertical="center"/>
    </xf>
    <xf numFmtId="38" fontId="1" fillId="0" borderId="0" xfId="3" applyNumberFormat="1" applyFont="1">
      <alignment vertical="center"/>
    </xf>
    <xf numFmtId="38" fontId="1" fillId="0" borderId="0" xfId="3" applyNumberFormat="1" applyFont="1" applyBorder="1">
      <alignment vertical="center"/>
    </xf>
    <xf numFmtId="38" fontId="1" fillId="0" borderId="0" xfId="0" applyNumberFormat="1" applyFont="1" applyBorder="1" applyAlignment="1">
      <alignment horizontal="right" vertical="center"/>
    </xf>
    <xf numFmtId="38" fontId="0" fillId="0" borderId="0" xfId="0" applyNumberFormat="1" applyFont="1" applyBorder="1">
      <alignment vertical="center"/>
    </xf>
    <xf numFmtId="38" fontId="0" fillId="0" borderId="4" xfId="0" applyNumberFormat="1" applyFont="1" applyBorder="1" applyAlignment="1">
      <alignment horizontal="center" vertical="center"/>
    </xf>
    <xf numFmtId="43" fontId="4" fillId="0" borderId="2" xfId="2" applyFont="1" applyBorder="1" applyAlignment="1">
      <alignment horizontal="center" vertical="center"/>
    </xf>
    <xf numFmtId="43" fontId="1" fillId="0" borderId="1" xfId="2" applyFont="1" applyBorder="1" applyAlignment="1">
      <alignment horizontal="center" vertical="center"/>
    </xf>
    <xf numFmtId="43" fontId="1" fillId="0" borderId="6" xfId="2" applyFont="1" applyBorder="1" applyAlignment="1">
      <alignment horizontal="center" vertical="center"/>
    </xf>
    <xf numFmtId="43" fontId="1" fillId="0" borderId="16" xfId="2" applyFont="1" applyBorder="1" applyAlignment="1">
      <alignment horizontal="center" vertical="center"/>
    </xf>
    <xf numFmtId="43" fontId="1" fillId="0" borderId="0" xfId="2" applyFont="1" applyBorder="1" applyAlignment="1">
      <alignment horizontal="center" vertical="center"/>
    </xf>
    <xf numFmtId="43" fontId="1" fillId="0" borderId="20" xfId="2" applyFont="1" applyBorder="1" applyAlignment="1">
      <alignment horizontal="center" vertical="center"/>
    </xf>
    <xf numFmtId="38" fontId="5" fillId="0" borderId="14" xfId="0" applyNumberFormat="1" applyFont="1" applyBorder="1" applyAlignment="1">
      <alignment horizontal="center" vertical="center"/>
    </xf>
    <xf numFmtId="38" fontId="5" fillId="0" borderId="19" xfId="0" applyNumberFormat="1" applyFont="1" applyBorder="1" applyAlignment="1">
      <alignment horizontal="center" vertical="center"/>
    </xf>
    <xf numFmtId="38" fontId="5" fillId="0" borderId="13" xfId="0" applyNumberFormat="1" applyFont="1" applyBorder="1" applyAlignment="1">
      <alignment horizontal="center" vertical="center"/>
    </xf>
    <xf numFmtId="38" fontId="1" fillId="0" borderId="4" xfId="1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center" vertical="center"/>
    </xf>
    <xf numFmtId="38" fontId="1" fillId="0" borderId="17" xfId="0" applyNumberFormat="1" applyFont="1" applyBorder="1" applyAlignment="1">
      <alignment horizontal="center" vertical="center"/>
    </xf>
    <xf numFmtId="38" fontId="1" fillId="0" borderId="14" xfId="0" applyNumberFormat="1" applyFont="1" applyBorder="1" applyAlignment="1">
      <alignment horizontal="center" vertical="center"/>
    </xf>
    <xf numFmtId="38" fontId="1" fillId="0" borderId="5" xfId="3" applyNumberFormat="1" applyFont="1" applyBorder="1" applyAlignment="1">
      <alignment vertical="center"/>
    </xf>
    <xf numFmtId="38" fontId="1" fillId="0" borderId="18" xfId="3" applyNumberFormat="1" applyFont="1" applyBorder="1" applyAlignment="1">
      <alignment vertical="center"/>
    </xf>
    <xf numFmtId="38" fontId="1" fillId="0" borderId="15" xfId="3" applyNumberFormat="1" applyFont="1" applyBorder="1" applyAlignment="1">
      <alignment vertical="center"/>
    </xf>
    <xf numFmtId="38" fontId="1" fillId="0" borderId="5" xfId="3" applyNumberFormat="1" applyFont="1" applyBorder="1" applyAlignment="1">
      <alignment horizontal="right" vertical="center"/>
    </xf>
    <xf numFmtId="38" fontId="1" fillId="0" borderId="18" xfId="3" applyNumberFormat="1" applyFont="1" applyBorder="1" applyAlignment="1">
      <alignment horizontal="right" vertical="center"/>
    </xf>
    <xf numFmtId="38" fontId="1" fillId="0" borderId="15" xfId="3" applyNumberFormat="1" applyFont="1" applyBorder="1" applyAlignment="1">
      <alignment horizontal="right" vertical="center"/>
    </xf>
    <xf numFmtId="38" fontId="1" fillId="0" borderId="5" xfId="0" applyNumberFormat="1" applyFont="1" applyBorder="1" applyAlignment="1">
      <alignment horizontal="right" vertical="center"/>
    </xf>
    <xf numFmtId="38" fontId="1" fillId="0" borderId="18" xfId="0" applyNumberFormat="1" applyFont="1" applyBorder="1" applyAlignment="1">
      <alignment horizontal="right" vertical="center"/>
    </xf>
    <xf numFmtId="38" fontId="1" fillId="0" borderId="15" xfId="0" applyNumberFormat="1" applyFont="1" applyBorder="1" applyAlignment="1">
      <alignment horizontal="right" vertical="center"/>
    </xf>
    <xf numFmtId="38" fontId="1" fillId="0" borderId="4" xfId="1" applyNumberFormat="1" applyFont="1" applyFill="1" applyBorder="1" applyAlignment="1">
      <alignment horizontal="center" vertical="center"/>
    </xf>
    <xf numFmtId="38" fontId="1" fillId="0" borderId="3" xfId="1" applyNumberFormat="1" applyFont="1" applyBorder="1" applyAlignment="1">
      <alignment horizontal="center" vertical="center"/>
    </xf>
    <xf numFmtId="38" fontId="1" fillId="0" borderId="17" xfId="1" applyNumberFormat="1" applyFont="1" applyBorder="1" applyAlignment="1">
      <alignment horizontal="center" vertical="center"/>
    </xf>
    <xf numFmtId="38" fontId="1" fillId="0" borderId="12" xfId="1" applyNumberFormat="1" applyFont="1" applyBorder="1" applyAlignment="1">
      <alignment horizontal="center" vertical="center"/>
    </xf>
  </cellXfs>
  <cellStyles count="4">
    <cellStyle name="一般" xfId="0" builtinId="0"/>
    <cellStyle name="一般_Sheet1" xfId="1"/>
    <cellStyle name="千分位" xfId="2" builtinId="3"/>
    <cellStyle name="貨幣" xfId="3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67"/>
  <sheetViews>
    <sheetView tabSelected="1" zoomScale="80" zoomScaleNormal="80" workbookViewId="0">
      <selection activeCell="D62" sqref="D62"/>
    </sheetView>
  </sheetViews>
  <sheetFormatPr defaultColWidth="11" defaultRowHeight="16.5" x14ac:dyDescent="0.25"/>
  <cols>
    <col min="1" max="1" width="30.75" style="4" customWidth="1"/>
    <col min="2" max="2" width="4.125" style="90" customWidth="1"/>
    <col min="3" max="3" width="54.875" style="4" customWidth="1"/>
    <col min="4" max="4" width="13.5" style="91" customWidth="1"/>
    <col min="5" max="5" width="10.375" style="91" bestFit="1" customWidth="1"/>
    <col min="6" max="6" width="13.5" style="91" customWidth="1"/>
    <col min="7" max="7" width="13.625" style="92" customWidth="1"/>
    <col min="8" max="8" width="32.875" style="93" customWidth="1"/>
    <col min="9" max="9" width="12.5" style="3" bestFit="1" customWidth="1"/>
    <col min="10" max="10" width="10.875" style="3" bestFit="1" customWidth="1"/>
    <col min="11" max="12" width="11" style="3" customWidth="1"/>
    <col min="13" max="13" width="10" style="3" customWidth="1"/>
    <col min="14" max="14" width="6" style="3" customWidth="1"/>
    <col min="15" max="20" width="11" style="3" customWidth="1"/>
    <col min="21" max="16384" width="11" style="4"/>
  </cols>
  <sheetData>
    <row r="1" spans="1:10" ht="16.5" customHeight="1" x14ac:dyDescent="0.25">
      <c r="A1" s="96" t="s">
        <v>54</v>
      </c>
      <c r="B1" s="97"/>
      <c r="C1" s="97"/>
      <c r="D1" s="97"/>
      <c r="E1" s="97"/>
      <c r="F1" s="97"/>
      <c r="G1" s="97"/>
      <c r="H1" s="98"/>
    </row>
    <row r="2" spans="1:10" x14ac:dyDescent="0.25">
      <c r="A2" s="99"/>
      <c r="B2" s="100"/>
      <c r="C2" s="100"/>
      <c r="D2" s="100"/>
      <c r="E2" s="100"/>
      <c r="F2" s="100"/>
      <c r="G2" s="100"/>
      <c r="H2" s="101"/>
    </row>
    <row r="3" spans="1:10" ht="21" x14ac:dyDescent="0.25">
      <c r="A3" s="102" t="s">
        <v>99</v>
      </c>
      <c r="B3" s="103"/>
      <c r="C3" s="103"/>
      <c r="D3" s="103"/>
      <c r="E3" s="103"/>
      <c r="F3" s="103"/>
      <c r="G3" s="103"/>
      <c r="H3" s="104"/>
    </row>
    <row r="4" spans="1:10" x14ac:dyDescent="0.25">
      <c r="A4" s="5" t="s">
        <v>48</v>
      </c>
      <c r="B4" s="6" t="s">
        <v>0</v>
      </c>
      <c r="C4" s="5" t="s">
        <v>1</v>
      </c>
      <c r="D4" s="7" t="s">
        <v>2</v>
      </c>
      <c r="E4" s="7" t="s">
        <v>10</v>
      </c>
      <c r="F4" s="8" t="s">
        <v>3</v>
      </c>
      <c r="G4" s="7" t="s">
        <v>9</v>
      </c>
      <c r="H4" s="9" t="s">
        <v>4</v>
      </c>
    </row>
    <row r="5" spans="1:10" ht="20.25" thickBot="1" x14ac:dyDescent="0.3">
      <c r="A5" s="5" t="s">
        <v>51</v>
      </c>
      <c r="B5" s="6"/>
      <c r="C5" s="10">
        <v>3115211</v>
      </c>
      <c r="D5" s="11"/>
      <c r="E5" s="12"/>
      <c r="F5" s="13"/>
      <c r="G5" s="12"/>
      <c r="H5" s="14"/>
    </row>
    <row r="6" spans="1:10" ht="20.25" thickBot="1" x14ac:dyDescent="0.3">
      <c r="A6" s="15" t="s">
        <v>16</v>
      </c>
      <c r="B6" s="16"/>
      <c r="C6" s="17">
        <v>1557606</v>
      </c>
      <c r="D6" s="18"/>
      <c r="E6" s="19"/>
      <c r="F6" s="20"/>
      <c r="G6" s="19"/>
      <c r="H6" s="21" t="s">
        <v>29</v>
      </c>
    </row>
    <row r="7" spans="1:10" ht="19.5" x14ac:dyDescent="0.25">
      <c r="A7" s="22" t="s">
        <v>22</v>
      </c>
      <c r="B7" s="22"/>
      <c r="C7" s="23">
        <v>15576</v>
      </c>
      <c r="D7" s="24"/>
      <c r="E7" s="25"/>
      <c r="F7" s="26"/>
      <c r="G7" s="25"/>
      <c r="H7" s="27" t="s">
        <v>34</v>
      </c>
    </row>
    <row r="8" spans="1:10" ht="19.5" x14ac:dyDescent="0.25">
      <c r="A8" s="28" t="s">
        <v>23</v>
      </c>
      <c r="B8" s="28"/>
      <c r="C8" s="29">
        <v>15576</v>
      </c>
      <c r="D8" s="30"/>
      <c r="E8" s="7"/>
      <c r="F8" s="8"/>
      <c r="G8" s="7"/>
      <c r="H8" s="9" t="s">
        <v>35</v>
      </c>
    </row>
    <row r="9" spans="1:10" ht="19.5" x14ac:dyDescent="0.25">
      <c r="A9" s="31" t="s">
        <v>24</v>
      </c>
      <c r="B9" s="28"/>
      <c r="C9" s="32">
        <v>623042</v>
      </c>
      <c r="D9" s="33"/>
      <c r="E9" s="34"/>
      <c r="F9" s="34"/>
      <c r="G9" s="34"/>
      <c r="H9" s="35" t="s">
        <v>31</v>
      </c>
    </row>
    <row r="10" spans="1:10" ht="33" x14ac:dyDescent="0.25">
      <c r="A10" s="31" t="s">
        <v>20</v>
      </c>
      <c r="B10" s="28"/>
      <c r="C10" s="32">
        <v>279781</v>
      </c>
      <c r="D10" s="33"/>
      <c r="E10" s="34"/>
      <c r="F10" s="8"/>
      <c r="G10" s="7"/>
      <c r="H10" s="35" t="s">
        <v>52</v>
      </c>
    </row>
    <row r="11" spans="1:10" ht="19.5" x14ac:dyDescent="0.25">
      <c r="A11" s="31" t="s">
        <v>15</v>
      </c>
      <c r="B11" s="28"/>
      <c r="C11" s="32">
        <v>112500</v>
      </c>
      <c r="D11" s="33"/>
      <c r="E11" s="34"/>
      <c r="F11" s="8"/>
      <c r="G11" s="7"/>
      <c r="H11" s="35" t="s">
        <v>36</v>
      </c>
      <c r="J11" s="7"/>
    </row>
    <row r="12" spans="1:10" ht="19.5" x14ac:dyDescent="0.25">
      <c r="A12" s="31" t="s">
        <v>21</v>
      </c>
      <c r="B12" s="28"/>
      <c r="C12" s="32">
        <v>75000</v>
      </c>
      <c r="D12" s="33"/>
      <c r="E12" s="34"/>
      <c r="F12" s="8"/>
      <c r="G12" s="7"/>
      <c r="H12" s="35" t="s">
        <v>25</v>
      </c>
    </row>
    <row r="13" spans="1:10" ht="19.5" x14ac:dyDescent="0.25">
      <c r="A13" s="28" t="s">
        <v>12</v>
      </c>
      <c r="B13" s="28"/>
      <c r="C13" s="32">
        <v>436131</v>
      </c>
      <c r="D13" s="33"/>
      <c r="E13" s="34"/>
      <c r="F13" s="8"/>
      <c r="G13" s="7"/>
      <c r="H13" s="35" t="s">
        <v>26</v>
      </c>
    </row>
    <row r="14" spans="1:10" ht="19.5" x14ac:dyDescent="0.25">
      <c r="A14" s="28" t="s">
        <v>56</v>
      </c>
      <c r="B14" s="28"/>
      <c r="C14" s="32">
        <v>66375</v>
      </c>
      <c r="D14" s="33"/>
      <c r="E14" s="34"/>
      <c r="F14" s="8"/>
      <c r="G14" s="7"/>
      <c r="H14" s="35" t="s">
        <v>55</v>
      </c>
    </row>
    <row r="15" spans="1:10" ht="19.5" x14ac:dyDescent="0.25">
      <c r="A15" s="28" t="s">
        <v>59</v>
      </c>
      <c r="B15" s="28"/>
      <c r="C15" s="32">
        <v>1695</v>
      </c>
      <c r="D15" s="33"/>
      <c r="E15" s="34"/>
      <c r="F15" s="8"/>
      <c r="G15" s="7"/>
      <c r="H15" s="35" t="s">
        <v>58</v>
      </c>
    </row>
    <row r="16" spans="1:10" ht="19.5" x14ac:dyDescent="0.25">
      <c r="A16" s="28" t="s">
        <v>65</v>
      </c>
      <c r="B16" s="28"/>
      <c r="C16" s="32">
        <v>1673</v>
      </c>
      <c r="D16" s="33"/>
      <c r="E16" s="34"/>
      <c r="F16" s="8"/>
      <c r="G16" s="7"/>
      <c r="H16" s="35" t="s">
        <v>69</v>
      </c>
    </row>
    <row r="17" spans="1:38" ht="19.5" x14ac:dyDescent="0.25">
      <c r="A17" s="28" t="s">
        <v>57</v>
      </c>
      <c r="B17" s="28"/>
      <c r="C17" s="32">
        <v>1071</v>
      </c>
      <c r="D17" s="33"/>
      <c r="E17" s="34"/>
      <c r="F17" s="8"/>
      <c r="G17" s="7"/>
      <c r="H17" s="35" t="s">
        <v>58</v>
      </c>
    </row>
    <row r="18" spans="1:38" ht="19.5" x14ac:dyDescent="0.25">
      <c r="A18" s="28" t="s">
        <v>60</v>
      </c>
      <c r="B18" s="28"/>
      <c r="C18" s="32">
        <v>2413</v>
      </c>
      <c r="D18" s="34"/>
      <c r="E18" s="34"/>
      <c r="F18" s="7"/>
      <c r="G18" s="7"/>
      <c r="H18" s="35" t="s">
        <v>55</v>
      </c>
    </row>
    <row r="19" spans="1:38" ht="19.5" x14ac:dyDescent="0.25">
      <c r="A19" s="28" t="s">
        <v>90</v>
      </c>
      <c r="B19" s="28"/>
      <c r="C19" s="32">
        <v>1019</v>
      </c>
      <c r="D19" s="34"/>
      <c r="E19" s="34"/>
      <c r="F19" s="7"/>
      <c r="G19" s="7"/>
      <c r="H19" s="35" t="s">
        <v>93</v>
      </c>
    </row>
    <row r="20" spans="1:38" x14ac:dyDescent="0.25">
      <c r="A20" s="95" t="s">
        <v>103</v>
      </c>
      <c r="B20" s="28"/>
      <c r="C20" s="36">
        <v>-30</v>
      </c>
      <c r="D20" s="37"/>
      <c r="E20" s="37"/>
      <c r="F20" s="37"/>
      <c r="G20" s="37"/>
      <c r="H20" s="9" t="s">
        <v>101</v>
      </c>
    </row>
    <row r="21" spans="1:38" x14ac:dyDescent="0.25">
      <c r="A21" s="118" t="s">
        <v>6</v>
      </c>
      <c r="B21" s="28" t="s">
        <v>7</v>
      </c>
      <c r="C21" s="38" t="s">
        <v>49</v>
      </c>
      <c r="D21" s="34">
        <v>76522</v>
      </c>
      <c r="E21" s="37">
        <v>69070</v>
      </c>
      <c r="F21" s="39">
        <v>69070</v>
      </c>
      <c r="G21" s="2">
        <v>7452</v>
      </c>
      <c r="H21" s="9"/>
    </row>
    <row r="22" spans="1:38" x14ac:dyDescent="0.25">
      <c r="A22" s="118"/>
      <c r="B22" s="28" t="s">
        <v>42</v>
      </c>
      <c r="C22" s="38" t="s">
        <v>38</v>
      </c>
      <c r="D22" s="34">
        <v>57750</v>
      </c>
      <c r="E22" s="34">
        <v>55220</v>
      </c>
      <c r="F22" s="39">
        <v>55220</v>
      </c>
      <c r="G22" s="2">
        <v>2530</v>
      </c>
      <c r="H22" s="9"/>
    </row>
    <row r="23" spans="1:38" x14ac:dyDescent="0.25">
      <c r="A23" s="118"/>
      <c r="B23" s="28" t="s">
        <v>43</v>
      </c>
      <c r="C23" s="38" t="s">
        <v>61</v>
      </c>
      <c r="D23" s="34">
        <v>4914</v>
      </c>
      <c r="E23" s="34">
        <v>4300</v>
      </c>
      <c r="F23" s="39">
        <v>4300</v>
      </c>
      <c r="G23" s="2">
        <v>614</v>
      </c>
      <c r="H23" s="9"/>
    </row>
    <row r="24" spans="1:38" x14ac:dyDescent="0.25">
      <c r="A24" s="118"/>
      <c r="B24" s="28" t="s">
        <v>82</v>
      </c>
      <c r="C24" s="38" t="s">
        <v>62</v>
      </c>
      <c r="D24" s="34">
        <v>7487</v>
      </c>
      <c r="E24" s="34">
        <v>5579</v>
      </c>
      <c r="F24" s="39">
        <v>5579</v>
      </c>
      <c r="G24" s="2">
        <v>1908</v>
      </c>
      <c r="H24" s="9"/>
    </row>
    <row r="25" spans="1:38" x14ac:dyDescent="0.25">
      <c r="A25" s="118"/>
      <c r="B25" s="28" t="s">
        <v>83</v>
      </c>
      <c r="C25" s="38" t="s">
        <v>66</v>
      </c>
      <c r="D25" s="34">
        <v>49980</v>
      </c>
      <c r="E25" s="34">
        <v>47680</v>
      </c>
      <c r="F25" s="39">
        <v>47680</v>
      </c>
      <c r="G25" s="2">
        <v>2300</v>
      </c>
      <c r="H25" s="9"/>
    </row>
    <row r="26" spans="1:38" x14ac:dyDescent="0.25">
      <c r="A26" s="118"/>
      <c r="B26" s="28" t="s">
        <v>78</v>
      </c>
      <c r="C26" s="38" t="s">
        <v>80</v>
      </c>
      <c r="D26" s="34">
        <v>15200</v>
      </c>
      <c r="E26" s="34">
        <v>15200</v>
      </c>
      <c r="F26" s="39">
        <v>15200</v>
      </c>
      <c r="G26" s="2">
        <v>0</v>
      </c>
      <c r="H26" s="9"/>
    </row>
    <row r="27" spans="1:38" x14ac:dyDescent="0.25">
      <c r="A27" s="118"/>
      <c r="B27" s="28" t="s">
        <v>79</v>
      </c>
      <c r="C27" s="38" t="s">
        <v>67</v>
      </c>
      <c r="D27" s="34">
        <v>95025</v>
      </c>
      <c r="E27" s="34">
        <v>85771</v>
      </c>
      <c r="F27" s="34">
        <v>85771</v>
      </c>
      <c r="G27" s="2">
        <v>9254</v>
      </c>
      <c r="H27" s="9"/>
    </row>
    <row r="28" spans="1:38" x14ac:dyDescent="0.25">
      <c r="A28" s="118"/>
      <c r="B28" s="28" t="s">
        <v>75</v>
      </c>
      <c r="C28" s="38" t="s">
        <v>81</v>
      </c>
      <c r="D28" s="34">
        <v>315000</v>
      </c>
      <c r="E28" s="34">
        <v>315000</v>
      </c>
      <c r="F28" s="34">
        <v>315000</v>
      </c>
      <c r="G28" s="2">
        <v>0</v>
      </c>
      <c r="H28" s="9"/>
    </row>
    <row r="29" spans="1:38" x14ac:dyDescent="0.25">
      <c r="A29" s="118"/>
      <c r="B29" s="28" t="s">
        <v>76</v>
      </c>
      <c r="C29" s="36" t="s">
        <v>73</v>
      </c>
      <c r="D29" s="34">
        <v>4914</v>
      </c>
      <c r="E29" s="34">
        <v>3281</v>
      </c>
      <c r="F29" s="34">
        <v>3281</v>
      </c>
      <c r="G29" s="2">
        <v>1633</v>
      </c>
      <c r="H29" s="9"/>
    </row>
    <row r="30" spans="1:38" x14ac:dyDescent="0.25">
      <c r="A30" s="118"/>
      <c r="B30" s="28" t="s">
        <v>77</v>
      </c>
      <c r="C30" s="38" t="s">
        <v>74</v>
      </c>
      <c r="D30" s="34">
        <v>7487</v>
      </c>
      <c r="E30" s="34">
        <v>5589</v>
      </c>
      <c r="F30" s="34">
        <v>5589</v>
      </c>
      <c r="G30" s="2">
        <v>1898</v>
      </c>
      <c r="H30" s="9"/>
    </row>
    <row r="31" spans="1:38" x14ac:dyDescent="0.25">
      <c r="A31" s="118"/>
      <c r="B31" s="28" t="s">
        <v>84</v>
      </c>
      <c r="C31" s="36" t="s">
        <v>85</v>
      </c>
      <c r="D31" s="34">
        <v>4011</v>
      </c>
      <c r="E31" s="34">
        <v>4011</v>
      </c>
      <c r="F31" s="34">
        <v>4011</v>
      </c>
      <c r="G31" s="2">
        <v>0</v>
      </c>
      <c r="H31" s="9"/>
    </row>
    <row r="32" spans="1:38" s="3" customFormat="1" x14ac:dyDescent="0.25">
      <c r="A32" s="118"/>
      <c r="B32" s="28" t="s">
        <v>94</v>
      </c>
      <c r="C32" s="36" t="s">
        <v>96</v>
      </c>
      <c r="D32" s="34">
        <v>4914</v>
      </c>
      <c r="E32" s="34">
        <v>4914</v>
      </c>
      <c r="F32" s="34">
        <v>4914</v>
      </c>
      <c r="G32" s="2">
        <v>0</v>
      </c>
      <c r="H32" s="9" t="s">
        <v>68</v>
      </c>
      <c r="J32" s="9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</row>
    <row r="33" spans="1:38" s="3" customFormat="1" x14ac:dyDescent="0.25">
      <c r="A33" s="118"/>
      <c r="B33" s="28" t="s">
        <v>95</v>
      </c>
      <c r="C33" s="36" t="s">
        <v>97</v>
      </c>
      <c r="D33" s="34">
        <v>7487</v>
      </c>
      <c r="E33" s="34">
        <v>7487</v>
      </c>
      <c r="F33" s="34">
        <v>7487</v>
      </c>
      <c r="G33" s="2">
        <v>0</v>
      </c>
      <c r="H33" s="9" t="s">
        <v>68</v>
      </c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</row>
    <row r="34" spans="1:38" s="3" customFormat="1" x14ac:dyDescent="0.25">
      <c r="A34" s="40"/>
      <c r="B34" s="28"/>
      <c r="C34" s="36"/>
      <c r="D34" s="36"/>
      <c r="E34" s="36"/>
      <c r="F34" s="36"/>
      <c r="G34" s="36"/>
      <c r="H34" s="9"/>
      <c r="J34" s="9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</row>
    <row r="35" spans="1:38" x14ac:dyDescent="0.25">
      <c r="A35" s="41" t="s">
        <v>8</v>
      </c>
      <c r="B35" s="28"/>
      <c r="C35" s="42"/>
      <c r="D35" s="43">
        <f>SUM(D21:D33)</f>
        <v>650691</v>
      </c>
      <c r="E35" s="43">
        <f>SUM(E21:E33)</f>
        <v>623102</v>
      </c>
      <c r="F35" s="43">
        <f>SUM(F21:F33)</f>
        <v>623102</v>
      </c>
      <c r="G35" s="43">
        <f>SUM(G21:G33)</f>
        <v>27589</v>
      </c>
      <c r="H35" s="9"/>
    </row>
    <row r="36" spans="1:38" x14ac:dyDescent="0.25">
      <c r="A36" s="44"/>
      <c r="B36" s="36"/>
      <c r="C36" s="36"/>
      <c r="D36" s="34"/>
      <c r="E36" s="34"/>
      <c r="F36" s="34"/>
      <c r="G36" s="34" t="s">
        <v>14</v>
      </c>
      <c r="H36" s="9"/>
    </row>
    <row r="37" spans="1:38" x14ac:dyDescent="0.25">
      <c r="A37" s="105" t="s">
        <v>30</v>
      </c>
      <c r="B37" s="28" t="s">
        <v>39</v>
      </c>
      <c r="C37" s="45"/>
      <c r="D37" s="46"/>
      <c r="E37" s="43"/>
      <c r="F37" s="47"/>
      <c r="G37" s="48"/>
      <c r="H37" s="9"/>
    </row>
    <row r="38" spans="1:38" x14ac:dyDescent="0.25">
      <c r="A38" s="105"/>
      <c r="B38" s="28" t="s">
        <v>102</v>
      </c>
      <c r="C38" s="36"/>
      <c r="D38" s="33"/>
      <c r="E38" s="34"/>
      <c r="F38" s="34"/>
      <c r="G38" s="48"/>
      <c r="H38" s="9"/>
    </row>
    <row r="39" spans="1:38" x14ac:dyDescent="0.25">
      <c r="A39" s="105"/>
      <c r="B39" s="28"/>
      <c r="C39" s="36"/>
      <c r="D39" s="49"/>
      <c r="E39" s="36"/>
      <c r="F39" s="36"/>
      <c r="G39" s="48" t="s">
        <v>70</v>
      </c>
      <c r="H39" s="9"/>
    </row>
    <row r="40" spans="1:38" x14ac:dyDescent="0.25">
      <c r="A40" s="31"/>
      <c r="B40" s="36"/>
      <c r="D40" s="36"/>
      <c r="E40" s="4"/>
      <c r="F40" s="36"/>
      <c r="G40" s="36"/>
      <c r="H40" s="50"/>
    </row>
    <row r="41" spans="1:38" s="3" customFormat="1" x14ac:dyDescent="0.25">
      <c r="A41" s="51" t="s">
        <v>8</v>
      </c>
      <c r="B41" s="52"/>
      <c r="C41" s="53"/>
      <c r="D41" s="54">
        <f>SUM(D37:D39)</f>
        <v>0</v>
      </c>
      <c r="E41" s="55">
        <f>SUM(E37:E39)</f>
        <v>0</v>
      </c>
      <c r="F41" s="34">
        <f>SUM(F37:F39)</f>
        <v>0</v>
      </c>
      <c r="G41" s="34">
        <f>SUM(G37:G39)</f>
        <v>0</v>
      </c>
      <c r="H41" s="50"/>
    </row>
    <row r="42" spans="1:38" s="3" customFormat="1" x14ac:dyDescent="0.25">
      <c r="A42" s="56"/>
      <c r="B42" s="52"/>
      <c r="C42" s="57"/>
      <c r="D42" s="58"/>
      <c r="E42" s="58"/>
      <c r="F42" s="59"/>
      <c r="G42" s="58"/>
      <c r="H42" s="60"/>
    </row>
    <row r="43" spans="1:38" s="3" customFormat="1" x14ac:dyDescent="0.25">
      <c r="A43" s="119" t="s">
        <v>27</v>
      </c>
      <c r="B43" s="52" t="s">
        <v>40</v>
      </c>
      <c r="C43" s="61" t="s">
        <v>72</v>
      </c>
      <c r="D43" s="54">
        <v>1500</v>
      </c>
      <c r="E43" s="54">
        <v>1500</v>
      </c>
      <c r="F43" s="37">
        <v>1500</v>
      </c>
      <c r="G43" s="54">
        <v>0</v>
      </c>
      <c r="H43" s="9"/>
    </row>
    <row r="44" spans="1:38" s="3" customFormat="1" x14ac:dyDescent="0.25">
      <c r="A44" s="120"/>
      <c r="B44" s="28" t="s">
        <v>41</v>
      </c>
      <c r="C44" s="36" t="s">
        <v>88</v>
      </c>
      <c r="D44" s="54">
        <v>1500</v>
      </c>
      <c r="E44" s="54">
        <v>1500</v>
      </c>
      <c r="F44" s="37">
        <v>1500</v>
      </c>
      <c r="G44" s="54">
        <v>0</v>
      </c>
      <c r="H44" s="9"/>
    </row>
    <row r="45" spans="1:38" s="3" customFormat="1" ht="17.25" customHeight="1" x14ac:dyDescent="0.25">
      <c r="A45" s="120" t="s">
        <v>5</v>
      </c>
      <c r="B45" s="28" t="s">
        <v>91</v>
      </c>
      <c r="C45" s="38" t="s">
        <v>92</v>
      </c>
      <c r="D45" s="54">
        <v>1500</v>
      </c>
      <c r="E45" s="54">
        <v>1500</v>
      </c>
      <c r="F45" s="37">
        <v>1500</v>
      </c>
      <c r="G45" s="54">
        <v>0</v>
      </c>
      <c r="H45" s="9"/>
    </row>
    <row r="46" spans="1:38" s="3" customFormat="1" ht="17.25" customHeight="1" x14ac:dyDescent="0.25">
      <c r="A46" s="121"/>
      <c r="B46" s="6"/>
      <c r="C46" s="62"/>
      <c r="D46" s="36"/>
      <c r="E46" s="36"/>
      <c r="F46" s="36"/>
      <c r="G46" s="37"/>
      <c r="H46" s="63"/>
    </row>
    <row r="47" spans="1:38" s="3" customFormat="1" ht="15" customHeight="1" x14ac:dyDescent="0.25">
      <c r="A47" s="64"/>
      <c r="B47" s="6"/>
      <c r="C47" s="62"/>
      <c r="D47" s="61"/>
      <c r="E47" s="61"/>
      <c r="F47" s="36"/>
      <c r="G47" s="37"/>
      <c r="H47" s="63"/>
    </row>
    <row r="48" spans="1:38" s="3" customFormat="1" ht="15.75" customHeight="1" x14ac:dyDescent="0.25">
      <c r="A48" s="51" t="s">
        <v>28</v>
      </c>
      <c r="B48" s="65"/>
      <c r="C48" s="62"/>
      <c r="D48" s="54">
        <f>SUM(D43:D46)</f>
        <v>4500</v>
      </c>
      <c r="E48" s="54">
        <f>SUM(E43:E46)</f>
        <v>4500</v>
      </c>
      <c r="F48" s="37">
        <f>SUM(F43:F46)</f>
        <v>4500</v>
      </c>
      <c r="G48" s="37">
        <f>SUM(G43:G45)</f>
        <v>0</v>
      </c>
      <c r="H48" s="63"/>
      <c r="I48" s="9"/>
    </row>
    <row r="49" spans="1:38" s="3" customFormat="1" ht="15.75" customHeight="1" x14ac:dyDescent="0.25">
      <c r="A49" s="66"/>
      <c r="B49" s="65"/>
      <c r="C49" s="61"/>
      <c r="D49" s="54"/>
      <c r="E49" s="54"/>
      <c r="F49" s="67"/>
      <c r="G49" s="54"/>
      <c r="H49" s="9"/>
    </row>
    <row r="50" spans="1:38" s="3" customFormat="1" x14ac:dyDescent="0.25">
      <c r="A50" s="106" t="s">
        <v>11</v>
      </c>
      <c r="B50" s="6" t="s">
        <v>32</v>
      </c>
      <c r="C50" s="36" t="s">
        <v>63</v>
      </c>
      <c r="D50" s="37">
        <v>15576</v>
      </c>
      <c r="E50" s="37">
        <v>15576</v>
      </c>
      <c r="F50" s="68">
        <v>15576</v>
      </c>
      <c r="G50" s="69">
        <v>0</v>
      </c>
      <c r="H50" s="9"/>
    </row>
    <row r="51" spans="1:38" s="3" customFormat="1" x14ac:dyDescent="0.25">
      <c r="A51" s="107"/>
      <c r="B51" s="6" t="s">
        <v>33</v>
      </c>
      <c r="C51" s="61" t="s">
        <v>64</v>
      </c>
      <c r="D51" s="54">
        <v>15576</v>
      </c>
      <c r="E51" s="54">
        <v>15576</v>
      </c>
      <c r="F51" s="68">
        <v>15576</v>
      </c>
      <c r="G51" s="69">
        <v>0</v>
      </c>
      <c r="H51" s="9"/>
    </row>
    <row r="52" spans="1:38" s="3" customFormat="1" x14ac:dyDescent="0.25">
      <c r="A52" s="107"/>
      <c r="B52" s="6" t="s">
        <v>44</v>
      </c>
      <c r="C52" s="61" t="s">
        <v>89</v>
      </c>
      <c r="D52" s="54">
        <v>75000</v>
      </c>
      <c r="E52" s="54">
        <v>45000</v>
      </c>
      <c r="F52" s="54">
        <v>45000</v>
      </c>
      <c r="G52" s="69">
        <v>30000</v>
      </c>
      <c r="H52" s="9"/>
    </row>
    <row r="53" spans="1:38" s="3" customFormat="1" x14ac:dyDescent="0.25">
      <c r="A53" s="108"/>
      <c r="B53" s="28"/>
      <c r="C53" s="36"/>
      <c r="D53" s="37"/>
      <c r="E53" s="37"/>
      <c r="F53" s="37"/>
      <c r="G53" s="37"/>
      <c r="H53" s="36"/>
    </row>
    <row r="54" spans="1:38" s="3" customFormat="1" x14ac:dyDescent="0.25">
      <c r="B54" s="36"/>
      <c r="C54" s="36"/>
      <c r="D54" s="36"/>
      <c r="E54" s="36"/>
      <c r="F54" s="36"/>
      <c r="G54" s="36"/>
      <c r="H54" s="9"/>
    </row>
    <row r="55" spans="1:38" s="3" customFormat="1" x14ac:dyDescent="0.25">
      <c r="A55" s="70" t="s">
        <v>5</v>
      </c>
      <c r="B55" s="28"/>
      <c r="C55" s="71"/>
      <c r="D55" s="37">
        <f>SUM(D50:D52)</f>
        <v>106152</v>
      </c>
      <c r="E55" s="37">
        <f>SUM(E50:E52)</f>
        <v>76152</v>
      </c>
      <c r="F55" s="37">
        <f>SUM(F50:F52)</f>
        <v>76152</v>
      </c>
      <c r="G55" s="37">
        <f>SUM(G50:G52)</f>
        <v>30000</v>
      </c>
      <c r="H55" s="9"/>
    </row>
    <row r="56" spans="1:38" s="3" customFormat="1" x14ac:dyDescent="0.25">
      <c r="A56" s="72"/>
      <c r="B56" s="36"/>
      <c r="C56" s="36"/>
      <c r="D56" s="36"/>
      <c r="E56" s="36"/>
      <c r="F56" s="36"/>
      <c r="G56" s="36"/>
      <c r="H56" s="9"/>
    </row>
    <row r="57" spans="1:38" s="3" customFormat="1" x14ac:dyDescent="0.25">
      <c r="A57" s="106" t="s">
        <v>12</v>
      </c>
      <c r="B57" s="6" t="s">
        <v>45</v>
      </c>
      <c r="C57" s="36" t="s">
        <v>71</v>
      </c>
      <c r="D57" s="36">
        <v>917</v>
      </c>
      <c r="E57" s="36">
        <v>917</v>
      </c>
      <c r="F57" s="36">
        <v>917</v>
      </c>
      <c r="G57" s="2">
        <v>0</v>
      </c>
      <c r="H57" s="9"/>
    </row>
    <row r="58" spans="1:38" s="3" customFormat="1" x14ac:dyDescent="0.25">
      <c r="A58" s="107"/>
      <c r="B58" s="6" t="s">
        <v>46</v>
      </c>
      <c r="C58" s="36" t="s">
        <v>71</v>
      </c>
      <c r="D58" s="36">
        <v>1000</v>
      </c>
      <c r="E58" s="36">
        <v>1000</v>
      </c>
      <c r="F58" s="3">
        <v>1000</v>
      </c>
      <c r="G58" s="2">
        <v>0</v>
      </c>
      <c r="H58" s="9"/>
    </row>
    <row r="59" spans="1:38" s="3" customFormat="1" x14ac:dyDescent="0.25">
      <c r="A59" s="107"/>
      <c r="B59" s="6" t="s">
        <v>47</v>
      </c>
      <c r="C59" s="38" t="s">
        <v>67</v>
      </c>
      <c r="D59" s="54">
        <v>3833</v>
      </c>
      <c r="E59" s="54">
        <v>0</v>
      </c>
      <c r="F59" s="73">
        <v>0</v>
      </c>
      <c r="G59" s="2">
        <v>3833</v>
      </c>
      <c r="H59" s="9"/>
    </row>
    <row r="60" spans="1:38" s="3" customFormat="1" x14ac:dyDescent="0.25">
      <c r="A60" s="107"/>
      <c r="B60" s="6" t="s">
        <v>86</v>
      </c>
      <c r="C60" s="36" t="s">
        <v>85</v>
      </c>
      <c r="D60" s="54">
        <v>132069</v>
      </c>
      <c r="E60" s="54">
        <v>97089</v>
      </c>
      <c r="F60" s="54">
        <v>97089</v>
      </c>
      <c r="G60" s="2">
        <v>34980</v>
      </c>
      <c r="H60" s="9"/>
    </row>
    <row r="61" spans="1:38" s="3" customFormat="1" x14ac:dyDescent="0.25">
      <c r="A61" s="107"/>
      <c r="B61" s="6" t="s">
        <v>98</v>
      </c>
      <c r="C61" s="36" t="s">
        <v>87</v>
      </c>
      <c r="D61" s="34">
        <v>4725</v>
      </c>
      <c r="E61" s="34">
        <v>4725</v>
      </c>
      <c r="F61" s="34">
        <v>4725</v>
      </c>
      <c r="G61" s="2">
        <v>0</v>
      </c>
      <c r="H61" s="9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</row>
    <row r="62" spans="1:38" s="3" customFormat="1" x14ac:dyDescent="0.25">
      <c r="A62" s="28"/>
      <c r="B62" s="28"/>
      <c r="C62" s="36"/>
      <c r="D62" s="37"/>
      <c r="E62" s="54"/>
      <c r="F62" s="73"/>
      <c r="G62" s="54"/>
      <c r="H62" s="9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</row>
    <row r="63" spans="1:38" s="3" customFormat="1" x14ac:dyDescent="0.25">
      <c r="A63" s="1" t="s">
        <v>8</v>
      </c>
      <c r="B63" s="74"/>
      <c r="C63" s="75"/>
      <c r="D63" s="76">
        <f>SUM(D57:D61)</f>
        <v>142544</v>
      </c>
      <c r="E63" s="54">
        <f>SUM(E57:E61)</f>
        <v>103731</v>
      </c>
      <c r="F63" s="54">
        <f>SUM(F57:F61)</f>
        <v>103731</v>
      </c>
      <c r="G63" s="54">
        <f>SUM(G57:G61)</f>
        <v>38813</v>
      </c>
      <c r="H63" s="9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</row>
    <row r="64" spans="1:38" x14ac:dyDescent="0.25">
      <c r="A64" s="77"/>
      <c r="B64" s="65"/>
      <c r="C64" s="78"/>
      <c r="D64" s="59"/>
      <c r="E64" s="59"/>
      <c r="F64" s="79"/>
      <c r="G64" s="80"/>
      <c r="H64" s="9"/>
    </row>
    <row r="65" spans="1:20" x14ac:dyDescent="0.25">
      <c r="A65" s="81" t="s">
        <v>13</v>
      </c>
      <c r="B65" s="65"/>
      <c r="C65" s="78"/>
      <c r="D65" s="37">
        <f>D63+D55+D48+D41+D35</f>
        <v>903887</v>
      </c>
      <c r="E65" s="37">
        <f>E55+E41+E35+E48+E63</f>
        <v>807485</v>
      </c>
      <c r="F65" s="82">
        <f>F63+F55+F48+F41+F35</f>
        <v>807485</v>
      </c>
      <c r="G65" s="83">
        <f>G41+G35+G48+G55+G63</f>
        <v>96402</v>
      </c>
      <c r="H65" s="9"/>
    </row>
    <row r="66" spans="1:20" x14ac:dyDescent="0.25">
      <c r="A66" s="72"/>
      <c r="B66" s="65"/>
      <c r="C66" s="78"/>
      <c r="D66" s="59"/>
      <c r="E66" s="59"/>
      <c r="F66" s="79"/>
      <c r="G66" s="80"/>
      <c r="H66" s="9"/>
    </row>
    <row r="67" spans="1:20" x14ac:dyDescent="0.25">
      <c r="A67" s="28" t="s">
        <v>17</v>
      </c>
      <c r="B67" s="5"/>
      <c r="C67" s="115">
        <f>F65-C20</f>
        <v>807515</v>
      </c>
      <c r="D67" s="116"/>
      <c r="E67" s="116"/>
      <c r="F67" s="116"/>
      <c r="G67" s="116"/>
      <c r="H67" s="117"/>
    </row>
    <row r="68" spans="1:20" x14ac:dyDescent="0.25">
      <c r="A68" s="28" t="s">
        <v>18</v>
      </c>
      <c r="B68" s="6"/>
      <c r="C68" s="112">
        <f>C5+C14+C15+C16+C17+C18+C19+C20-C67</f>
        <v>2381912</v>
      </c>
      <c r="D68" s="113"/>
      <c r="E68" s="113"/>
      <c r="F68" s="113"/>
      <c r="G68" s="113"/>
      <c r="H68" s="114"/>
    </row>
    <row r="69" spans="1:20" x14ac:dyDescent="0.25">
      <c r="A69" s="84" t="s">
        <v>53</v>
      </c>
      <c r="B69" s="84" t="s">
        <v>19</v>
      </c>
      <c r="C69" s="109" t="s">
        <v>50</v>
      </c>
      <c r="D69" s="110"/>
      <c r="E69" s="110"/>
      <c r="F69" s="110"/>
      <c r="G69" s="110"/>
      <c r="H69" s="111"/>
    </row>
    <row r="70" spans="1:20" x14ac:dyDescent="0.25">
      <c r="A70" s="85" t="s">
        <v>37</v>
      </c>
      <c r="B70" s="86"/>
      <c r="C70" s="87"/>
      <c r="D70" s="82"/>
      <c r="E70" s="88"/>
      <c r="F70" s="88"/>
      <c r="G70" s="88"/>
      <c r="H70" s="89" t="s">
        <v>100</v>
      </c>
    </row>
    <row r="71" spans="1:20" x14ac:dyDescent="0.25">
      <c r="S71" s="4"/>
      <c r="T71" s="4"/>
    </row>
    <row r="72" spans="1:20" x14ac:dyDescent="0.25">
      <c r="C72" s="91"/>
      <c r="E72" s="92"/>
      <c r="F72" s="93"/>
      <c r="G72" s="3"/>
      <c r="H72" s="3"/>
      <c r="S72" s="4"/>
      <c r="T72" s="4"/>
    </row>
    <row r="73" spans="1:20" x14ac:dyDescent="0.25">
      <c r="C73" s="91"/>
      <c r="E73" s="92"/>
      <c r="F73" s="93"/>
      <c r="G73" s="3"/>
      <c r="H73" s="3"/>
      <c r="S73" s="4"/>
      <c r="T73" s="4"/>
    </row>
    <row r="74" spans="1:20" x14ac:dyDescent="0.25">
      <c r="D74" s="4"/>
      <c r="E74" s="4"/>
      <c r="F74" s="4"/>
      <c r="G74" s="4"/>
      <c r="H74" s="3"/>
      <c r="S74" s="4"/>
      <c r="T74" s="4"/>
    </row>
    <row r="75" spans="1:20" x14ac:dyDescent="0.25">
      <c r="C75" s="91"/>
      <c r="E75" s="92"/>
      <c r="F75" s="93"/>
      <c r="G75" s="3"/>
      <c r="H75" s="3"/>
      <c r="S75" s="4"/>
      <c r="T75" s="4"/>
    </row>
    <row r="76" spans="1:20" x14ac:dyDescent="0.25">
      <c r="C76" s="91"/>
      <c r="E76" s="92"/>
      <c r="F76" s="93"/>
      <c r="G76" s="3"/>
      <c r="H76" s="3"/>
      <c r="S76" s="4"/>
      <c r="T76" s="4"/>
    </row>
    <row r="77" spans="1:20" x14ac:dyDescent="0.25">
      <c r="C77" s="91"/>
      <c r="E77" s="92"/>
      <c r="F77" s="93"/>
      <c r="G77" s="3"/>
      <c r="H77" s="3"/>
      <c r="S77" s="4"/>
      <c r="T77" s="4"/>
    </row>
    <row r="78" spans="1:20" x14ac:dyDescent="0.25">
      <c r="C78" s="91"/>
      <c r="E78" s="92"/>
      <c r="F78" s="93"/>
      <c r="G78" s="3"/>
      <c r="H78" s="3"/>
      <c r="S78" s="4"/>
      <c r="T78" s="4"/>
    </row>
    <row r="79" spans="1:20" x14ac:dyDescent="0.25">
      <c r="C79" s="91"/>
      <c r="E79" s="92"/>
      <c r="F79" s="93"/>
      <c r="G79" s="3"/>
      <c r="H79" s="3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</row>
    <row r="80" spans="1:20" x14ac:dyDescent="0.25">
      <c r="B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</row>
    <row r="81" spans="2:20" x14ac:dyDescent="0.25">
      <c r="B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</row>
    <row r="82" spans="2:20" x14ac:dyDescent="0.25">
      <c r="B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</row>
    <row r="83" spans="2:20" x14ac:dyDescent="0.25">
      <c r="B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</row>
    <row r="84" spans="2:20" x14ac:dyDescent="0.25">
      <c r="B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</row>
    <row r="85" spans="2:20" x14ac:dyDescent="0.25">
      <c r="B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</row>
    <row r="86" spans="2:20" x14ac:dyDescent="0.25">
      <c r="B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</row>
    <row r="87" spans="2:20" x14ac:dyDescent="0.25">
      <c r="B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</row>
    <row r="88" spans="2:20" x14ac:dyDescent="0.25">
      <c r="B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</row>
    <row r="89" spans="2:20" x14ac:dyDescent="0.25">
      <c r="B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</row>
    <row r="90" spans="2:20" x14ac:dyDescent="0.25">
      <c r="B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</row>
    <row r="91" spans="2:20" x14ac:dyDescent="0.25">
      <c r="B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</row>
    <row r="92" spans="2:20" x14ac:dyDescent="0.25">
      <c r="B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</row>
    <row r="93" spans="2:20" x14ac:dyDescent="0.25">
      <c r="B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</row>
    <row r="94" spans="2:20" x14ac:dyDescent="0.25">
      <c r="B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</row>
    <row r="95" spans="2:20" x14ac:dyDescent="0.25">
      <c r="B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</row>
    <row r="96" spans="2:20" x14ac:dyDescent="0.25">
      <c r="B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</row>
    <row r="97" spans="2:20" x14ac:dyDescent="0.25">
      <c r="B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</row>
    <row r="98" spans="2:20" x14ac:dyDescent="0.25">
      <c r="B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</row>
    <row r="99" spans="2:20" x14ac:dyDescent="0.25">
      <c r="B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</row>
    <row r="100" spans="2:20" x14ac:dyDescent="0.25">
      <c r="B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</row>
    <row r="101" spans="2:20" x14ac:dyDescent="0.25">
      <c r="B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</row>
    <row r="102" spans="2:20" x14ac:dyDescent="0.25">
      <c r="B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</row>
    <row r="103" spans="2:20" x14ac:dyDescent="0.25">
      <c r="B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</row>
    <row r="104" spans="2:20" x14ac:dyDescent="0.25">
      <c r="B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</row>
    <row r="105" spans="2:20" x14ac:dyDescent="0.25">
      <c r="B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</row>
    <row r="106" spans="2:20" x14ac:dyDescent="0.25">
      <c r="B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</row>
    <row r="107" spans="2:20" x14ac:dyDescent="0.25">
      <c r="B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</row>
    <row r="108" spans="2:20" x14ac:dyDescent="0.25">
      <c r="B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</row>
    <row r="109" spans="2:20" x14ac:dyDescent="0.25">
      <c r="B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</row>
    <row r="110" spans="2:20" x14ac:dyDescent="0.25">
      <c r="B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</row>
    <row r="111" spans="2:20" x14ac:dyDescent="0.25">
      <c r="B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</row>
    <row r="112" spans="2:20" x14ac:dyDescent="0.25">
      <c r="B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</row>
    <row r="113" spans="2:20" x14ac:dyDescent="0.25">
      <c r="B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</row>
    <row r="114" spans="2:20" x14ac:dyDescent="0.25">
      <c r="B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</row>
    <row r="115" spans="2:20" x14ac:dyDescent="0.25">
      <c r="B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</row>
    <row r="116" spans="2:20" x14ac:dyDescent="0.25">
      <c r="B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</row>
    <row r="117" spans="2:20" x14ac:dyDescent="0.25">
      <c r="B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</row>
    <row r="118" spans="2:20" x14ac:dyDescent="0.25">
      <c r="B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</row>
    <row r="119" spans="2:20" x14ac:dyDescent="0.25">
      <c r="B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</row>
    <row r="120" spans="2:20" x14ac:dyDescent="0.25">
      <c r="B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</row>
    <row r="121" spans="2:20" x14ac:dyDescent="0.25">
      <c r="B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</row>
    <row r="122" spans="2:20" x14ac:dyDescent="0.25">
      <c r="B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</row>
    <row r="123" spans="2:20" x14ac:dyDescent="0.25">
      <c r="B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</row>
    <row r="124" spans="2:20" x14ac:dyDescent="0.25">
      <c r="B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</row>
    <row r="125" spans="2:20" x14ac:dyDescent="0.25">
      <c r="B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</row>
    <row r="126" spans="2:20" x14ac:dyDescent="0.25">
      <c r="B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</row>
    <row r="127" spans="2:20" x14ac:dyDescent="0.25">
      <c r="B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</row>
    <row r="128" spans="2:20" x14ac:dyDescent="0.25">
      <c r="B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</row>
    <row r="129" spans="2:20" x14ac:dyDescent="0.25">
      <c r="B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</row>
    <row r="130" spans="2:20" x14ac:dyDescent="0.25">
      <c r="B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</row>
    <row r="131" spans="2:20" x14ac:dyDescent="0.25">
      <c r="B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</row>
    <row r="132" spans="2:20" x14ac:dyDescent="0.25">
      <c r="B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</row>
    <row r="133" spans="2:20" x14ac:dyDescent="0.25">
      <c r="B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</row>
    <row r="134" spans="2:20" x14ac:dyDescent="0.25">
      <c r="B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</row>
    <row r="135" spans="2:20" x14ac:dyDescent="0.25">
      <c r="B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</row>
    <row r="136" spans="2:20" x14ac:dyDescent="0.25">
      <c r="B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</row>
    <row r="137" spans="2:20" x14ac:dyDescent="0.25">
      <c r="B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</row>
    <row r="138" spans="2:20" x14ac:dyDescent="0.25">
      <c r="B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</row>
    <row r="139" spans="2:20" x14ac:dyDescent="0.25">
      <c r="B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</row>
    <row r="140" spans="2:20" x14ac:dyDescent="0.25">
      <c r="B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</row>
    <row r="141" spans="2:20" x14ac:dyDescent="0.25">
      <c r="B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</row>
    <row r="142" spans="2:20" x14ac:dyDescent="0.25">
      <c r="B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</row>
    <row r="143" spans="2:20" x14ac:dyDescent="0.25">
      <c r="B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</row>
    <row r="144" spans="2:20" x14ac:dyDescent="0.25">
      <c r="B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</row>
    <row r="145" spans="2:20" x14ac:dyDescent="0.25">
      <c r="B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</row>
    <row r="146" spans="2:20" x14ac:dyDescent="0.25">
      <c r="B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</row>
    <row r="147" spans="2:20" x14ac:dyDescent="0.25">
      <c r="B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</row>
    <row r="148" spans="2:20" x14ac:dyDescent="0.25">
      <c r="B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</row>
    <row r="149" spans="2:20" x14ac:dyDescent="0.25">
      <c r="B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</row>
    <row r="150" spans="2:20" x14ac:dyDescent="0.25">
      <c r="B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</row>
    <row r="151" spans="2:20" x14ac:dyDescent="0.25">
      <c r="B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</row>
    <row r="152" spans="2:20" x14ac:dyDescent="0.25">
      <c r="B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</row>
    <row r="153" spans="2:20" x14ac:dyDescent="0.25">
      <c r="B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</row>
    <row r="154" spans="2:20" x14ac:dyDescent="0.25">
      <c r="B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</row>
    <row r="155" spans="2:20" x14ac:dyDescent="0.25">
      <c r="B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</row>
    <row r="156" spans="2:20" x14ac:dyDescent="0.25">
      <c r="B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</row>
    <row r="157" spans="2:20" x14ac:dyDescent="0.25">
      <c r="B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</row>
    <row r="158" spans="2:20" x14ac:dyDescent="0.25">
      <c r="B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</row>
    <row r="159" spans="2:20" x14ac:dyDescent="0.25">
      <c r="B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</row>
    <row r="160" spans="2:20" x14ac:dyDescent="0.25">
      <c r="B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</row>
    <row r="161" spans="2:20" x14ac:dyDescent="0.25">
      <c r="B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</row>
    <row r="162" spans="2:20" x14ac:dyDescent="0.25">
      <c r="B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</row>
    <row r="163" spans="2:20" x14ac:dyDescent="0.25">
      <c r="B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</row>
    <row r="164" spans="2:20" x14ac:dyDescent="0.25">
      <c r="B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</row>
    <row r="165" spans="2:20" x14ac:dyDescent="0.25">
      <c r="B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</row>
    <row r="166" spans="2:20" x14ac:dyDescent="0.25">
      <c r="B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</row>
    <row r="167" spans="2:20" x14ac:dyDescent="0.25">
      <c r="B167" s="4"/>
    </row>
  </sheetData>
  <mergeCells count="10">
    <mergeCell ref="C69:H69"/>
    <mergeCell ref="C68:H68"/>
    <mergeCell ref="C67:H67"/>
    <mergeCell ref="A21:A33"/>
    <mergeCell ref="A43:A46"/>
    <mergeCell ref="A1:H2"/>
    <mergeCell ref="A3:H3"/>
    <mergeCell ref="A37:A39"/>
    <mergeCell ref="A50:A53"/>
    <mergeCell ref="A57:A61"/>
  </mergeCells>
  <phoneticPr fontId="2" type="noConversion"/>
  <printOptions horizontalCentered="1"/>
  <pageMargins left="0.39370078740157483" right="0.39370078740157483" top="0.39370078740157483" bottom="0.39370078740157483" header="0.39370078740157483" footer="0.39370078740157483"/>
  <pageSetup paperSize="9" scale="55" fitToHeight="0" orientation="portrait" verticalDpi="300" r:id="rId1"/>
  <headerFooter alignWithMargins="0"/>
  <rowBreaks count="2" manualBreakCount="2">
    <brk id="71" max="16383" man="1"/>
    <brk id="74" max="16383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報表</vt:lpstr>
      <vt:lpstr>報表!Print_Area</vt:lpstr>
    </vt:vector>
  </TitlesOfParts>
  <Company>no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010</dc:creator>
  <cp:lastModifiedBy>ebook003@hotmail.com.tw</cp:lastModifiedBy>
  <cp:lastPrinted>2016-11-29T16:14:52Z</cp:lastPrinted>
  <dcterms:created xsi:type="dcterms:W3CDTF">2006-05-03T07:17:19Z</dcterms:created>
  <dcterms:modified xsi:type="dcterms:W3CDTF">2017-02-17T13:51:01Z</dcterms:modified>
</cp:coreProperties>
</file>