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740" tabRatio="574"/>
  </bookViews>
  <sheets>
    <sheet name="報表" sheetId="1" r:id="rId1"/>
  </sheets>
  <calcPr calcId="14562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50" i="1" l="1"/>
  <c r="E50" i="1"/>
  <c r="D50" i="1"/>
  <c r="G29" i="1"/>
  <c r="F29" i="1"/>
  <c r="F42" i="1"/>
  <c r="F58" i="1"/>
  <c r="C60" i="1"/>
  <c r="C61" i="1"/>
  <c r="F35" i="1"/>
  <c r="F56" i="1"/>
  <c r="D29" i="1"/>
  <c r="E29" i="1"/>
  <c r="G42" i="1"/>
  <c r="G50" i="1"/>
  <c r="G56" i="1"/>
  <c r="G35" i="1"/>
  <c r="G58" i="1"/>
  <c r="E42" i="1"/>
  <c r="E56" i="1"/>
  <c r="E35" i="1"/>
  <c r="E58" i="1"/>
  <c r="D42" i="1"/>
  <c r="D56" i="1"/>
  <c r="D35" i="1"/>
  <c r="D58" i="1"/>
</calcChain>
</file>

<file path=xl/sharedStrings.xml><?xml version="1.0" encoding="utf-8"?>
<sst xmlns="http://schemas.openxmlformats.org/spreadsheetml/2006/main" count="103" uniqueCount="88">
  <si>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</si>
  <si>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</si>
  <si>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</si>
  <si>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</si>
  <si>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</si>
  <si>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</si>
  <si>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</si>
  <si>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</si>
  <si>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</si>
  <si>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</si>
  <si>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</si>
  <si>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</si>
  <si>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</si>
  <si>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</si>
  <si>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</si>
  <si>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</si>
  <si>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</si>
  <si>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</si>
  <si>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</si>
  <si>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</si>
  <si>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</si>
  <si>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</si>
  <si>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</si>
  <si>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</si>
  <si>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</si>
  <si>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</si>
  <si>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</si>
  <si>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</si>
  <si>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</si>
  <si>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</si>
  <si>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</si>
  <si>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</si>
  <si>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</si>
  <si>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</si>
  <si>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</si>
  <si>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</si>
  <si>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</si>
  <si>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</si>
  <si>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</si>
  <si>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</si>
  <si>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</si>
  <si>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</si>
  <si>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</si>
  <si>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</si>
  <si>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</si>
  <si>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</si>
  <si>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</si>
  <si>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</si>
  <si>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</si>
  <si>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</si>
  <si>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</si>
  <si>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</si>
  <si>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</si>
  <si>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</si>
  <si>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</si>
  <si>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</si>
  <si>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</si>
  <si>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</si>
  <si>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</si>
  <si>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</si>
  <si>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</si>
  <si>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</si>
  <si>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</si>
  <si>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</si>
  <si>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</si>
  <si>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</si>
  <si>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</si>
  <si>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</si>
  <si>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</si>
  <si>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</si>
  <si>
    <t>106-2期初議會 回流</t>
    <phoneticPr fontId="3" type="noConversion"/>
  </si>
  <si>
    <t>106-2期初系會負責人會議 回流</t>
    <phoneticPr fontId="3" type="noConversion"/>
  </si>
  <si>
    <t>回流至106-2學會準備金</t>
  </si>
  <si>
    <t>回流至106-2學會準備金</t>
    <phoneticPr fontId="3" type="noConversion"/>
  </si>
  <si>
    <t>名人講座-麻辣鮮師同樂會</t>
    <phoneticPr fontId="3" type="noConversion"/>
  </si>
  <si>
    <t>D4</t>
    <phoneticPr fontId="3" type="noConversion"/>
  </si>
  <si>
    <t>學生會費退費</t>
    <phoneticPr fontId="3" type="noConversion"/>
  </si>
  <si>
    <t>期中議會</t>
    <phoneticPr fontId="3" type="noConversion"/>
  </si>
  <si>
    <t>期中系會負責人會議</t>
    <phoneticPr fontId="3" type="noConversion"/>
  </si>
  <si>
    <t>草地音樂節</t>
    <phoneticPr fontId="3" type="noConversion"/>
  </si>
  <si>
    <t>Jollity畢業演唱會</t>
    <phoneticPr fontId="3" type="noConversion"/>
  </si>
  <si>
    <t>D5</t>
    <phoneticPr fontId="3" type="noConversion"/>
  </si>
  <si>
    <t>期末議會</t>
    <phoneticPr fontId="3" type="noConversion"/>
  </si>
  <si>
    <t>期末系會負責人會議</t>
    <phoneticPr fontId="3" type="noConversion"/>
  </si>
  <si>
    <t>南方之星</t>
    <phoneticPr fontId="3" type="noConversion"/>
  </si>
  <si>
    <t>國際標準舞社公益成果發表</t>
    <phoneticPr fontId="3" type="noConversion"/>
  </si>
  <si>
    <t>一○六學年度第二學期  5月財務報表</t>
    <phoneticPr fontId="3" type="noConversion"/>
  </si>
  <si>
    <t>製表日期107/05/30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</si>
</sst>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>
      <alignment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43" fontId="5" fillId="0" borderId="2" xfId="3" applyFont="1" applyBorder="1" applyAlignment="1">
      <alignment horizontal="center" vertical="center"/>
    </xf>
    <xf numFmtId="43" fontId="7" fillId="0" borderId="1" xfId="3" applyFont="1" applyBorder="1" applyAlignment="1">
      <alignment horizontal="center" vertical="center"/>
    </xf>
    <xf numFmtId="43" fontId="7" fillId="0" borderId="6" xfId="3" applyFont="1" applyBorder="1" applyAlignment="1">
      <alignment horizontal="center" vertical="center"/>
    </xf>
    <xf numFmtId="43" fontId="7" fillId="0" borderId="16" xfId="3" applyFont="1" applyBorder="1" applyAlignment="1">
      <alignment horizontal="center" vertical="center"/>
    </xf>
    <xf numFmtId="43" fontId="7" fillId="0" borderId="0" xfId="3" applyFont="1" applyBorder="1" applyAlignment="1">
      <alignment horizontal="center" vertical="center"/>
    </xf>
    <xf numFmtId="43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千分位" xfId="3" builtinId="3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topLeftCell="A31" zoomScale="70" zoomScaleNormal="70" zoomScalePageLayoutView="85" workbookViewId="0">
      <selection activeCell="H52" sqref="H52"/>
    </sheetView>
  </sheetViews>
  <sheetFormatPr defaultColWidth="11" defaultRowHeight="16.5"/>
  <cols>
    <col min="1" max="1" width="30.625" style="3" customWidth="1"/>
    <col min="2" max="2" width="4.125" style="81" customWidth="1"/>
    <col min="3" max="3" width="54.875" style="3" customWidth="1"/>
    <col min="4" max="4" width="13.5" style="86" customWidth="1"/>
    <col min="5" max="5" width="13.625" style="86" customWidth="1"/>
    <col min="6" max="6" width="13.5" style="86" customWidth="1"/>
    <col min="7" max="7" width="13.625" style="87" customWidth="1"/>
    <col min="8" max="8" width="34.125" style="88" customWidth="1"/>
    <col min="9" max="9" width="12.5" style="2" bestFit="1" customWidth="1"/>
    <col min="10" max="10" width="10.875" style="2" bestFit="1" customWidth="1"/>
    <col min="11" max="20" width="11" style="2" customWidth="1"/>
    <col min="21" max="16384" width="11" style="3"/>
  </cols>
  <sheetData>
    <row r="1" spans="1:8">
      <c r="A1" s="135" t="s">
        <v>57</v>
      </c>
      <c r="B1" s="136"/>
      <c r="C1" s="136"/>
      <c r="D1" s="136"/>
      <c r="E1" s="136"/>
      <c r="F1" s="136"/>
      <c r="G1" s="136"/>
      <c r="H1" s="137"/>
    </row>
    <row r="2" spans="1:8">
      <c r="A2" s="138"/>
      <c r="B2" s="139"/>
      <c r="C2" s="139"/>
      <c r="D2" s="139"/>
      <c r="E2" s="139"/>
      <c r="F2" s="139"/>
      <c r="G2" s="139"/>
      <c r="H2" s="140"/>
    </row>
    <row r="3" spans="1:8" ht="21">
      <c r="A3" s="141" t="s">
        <v>86</v>
      </c>
      <c r="B3" s="142"/>
      <c r="C3" s="142"/>
      <c r="D3" s="142"/>
      <c r="E3" s="142"/>
      <c r="F3" s="142"/>
      <c r="G3" s="142"/>
      <c r="H3" s="143"/>
    </row>
    <row r="4" spans="1:8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0.25" thickBot="1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0.25" thickBot="1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19.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19.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19.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19.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19.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19.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19.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19.5">
      <c r="A14" s="119" t="s">
        <v>70</v>
      </c>
      <c r="B14" s="26"/>
      <c r="C14" s="113">
        <v>855</v>
      </c>
      <c r="D14" s="29"/>
      <c r="E14" s="30"/>
      <c r="F14" s="31"/>
      <c r="G14" s="32"/>
      <c r="H14" s="33" t="s">
        <v>73</v>
      </c>
    </row>
    <row r="15" spans="1:8" ht="19.5">
      <c r="A15" s="119" t="s">
        <v>71</v>
      </c>
      <c r="B15" s="26"/>
      <c r="C15" s="113">
        <v>1803</v>
      </c>
      <c r="D15" s="29"/>
      <c r="E15" s="30"/>
      <c r="F15" s="31"/>
      <c r="G15" s="32"/>
      <c r="H15" s="33" t="s">
        <v>72</v>
      </c>
    </row>
    <row r="16" spans="1:8" ht="19.5">
      <c r="A16" s="116"/>
      <c r="B16" s="116"/>
      <c r="C16" s="113"/>
      <c r="D16" s="93"/>
      <c r="E16" s="92"/>
      <c r="F16" s="7"/>
      <c r="G16" s="6"/>
      <c r="H16" s="33"/>
    </row>
    <row r="17" spans="1:38">
      <c r="A17" s="131" t="s">
        <v>6</v>
      </c>
      <c r="B17" s="25" t="s">
        <v>7</v>
      </c>
      <c r="C17" s="38" t="s">
        <v>55</v>
      </c>
      <c r="D17" s="30">
        <v>21000</v>
      </c>
      <c r="E17" s="30">
        <v>17738</v>
      </c>
      <c r="F17" s="30">
        <v>17738</v>
      </c>
      <c r="G17" s="36">
        <v>3262</v>
      </c>
      <c r="H17" s="8"/>
    </row>
    <row r="18" spans="1:38">
      <c r="A18" s="131"/>
      <c r="B18" s="25" t="s">
        <v>48</v>
      </c>
      <c r="C18" s="38" t="s">
        <v>66</v>
      </c>
      <c r="D18" s="103">
        <v>9917</v>
      </c>
      <c r="E18" s="103">
        <v>6982</v>
      </c>
      <c r="F18" s="103">
        <v>6982</v>
      </c>
      <c r="G18" s="104">
        <v>2935</v>
      </c>
      <c r="H18" s="8"/>
    </row>
    <row r="19" spans="1:38">
      <c r="A19" s="131"/>
      <c r="B19" s="25" t="s">
        <v>49</v>
      </c>
      <c r="C19" s="38" t="s">
        <v>67</v>
      </c>
      <c r="D19" s="92">
        <v>20124</v>
      </c>
      <c r="E19" s="92">
        <v>20124</v>
      </c>
      <c r="F19" s="92">
        <v>20124</v>
      </c>
      <c r="G19" s="95">
        <v>0</v>
      </c>
      <c r="H19" s="8" t="s">
        <v>69</v>
      </c>
    </row>
    <row r="20" spans="1:38">
      <c r="A20" s="131"/>
      <c r="B20" s="25" t="s">
        <v>29</v>
      </c>
      <c r="C20" s="38" t="s">
        <v>74</v>
      </c>
      <c r="D20" s="92">
        <v>78750</v>
      </c>
      <c r="E20" s="92">
        <v>75119</v>
      </c>
      <c r="F20" s="92">
        <v>75119</v>
      </c>
      <c r="G20" s="95">
        <v>3631</v>
      </c>
      <c r="H20" s="8"/>
    </row>
    <row r="21" spans="1:38">
      <c r="A21" s="131"/>
      <c r="B21" s="25" t="s">
        <v>37</v>
      </c>
      <c r="C21" s="38" t="s">
        <v>77</v>
      </c>
      <c r="D21" s="92">
        <v>4473</v>
      </c>
      <c r="E21" s="92">
        <v>4086</v>
      </c>
      <c r="F21" s="92">
        <v>4086</v>
      </c>
      <c r="G21" s="95">
        <v>387</v>
      </c>
      <c r="H21" s="8"/>
    </row>
    <row r="22" spans="1:38">
      <c r="A22" s="131"/>
      <c r="B22" s="25" t="s">
        <v>38</v>
      </c>
      <c r="C22" s="38" t="s">
        <v>78</v>
      </c>
      <c r="D22" s="30">
        <v>5855</v>
      </c>
      <c r="E22" s="30">
        <v>5855</v>
      </c>
      <c r="F22" s="30">
        <v>5855</v>
      </c>
      <c r="G22" s="36">
        <v>0</v>
      </c>
      <c r="H22" s="8" t="s">
        <v>69</v>
      </c>
    </row>
    <row r="23" spans="1:38">
      <c r="A23" s="131"/>
      <c r="B23" s="25" t="s">
        <v>40</v>
      </c>
      <c r="C23" s="38" t="s">
        <v>79</v>
      </c>
      <c r="D23" s="30">
        <v>41213</v>
      </c>
      <c r="E23" s="30">
        <v>41213</v>
      </c>
      <c r="F23" s="30">
        <v>41213</v>
      </c>
      <c r="G23" s="36">
        <v>0</v>
      </c>
      <c r="H23" s="8" t="s">
        <v>69</v>
      </c>
    </row>
    <row r="24" spans="1:38">
      <c r="A24" s="131"/>
      <c r="B24" s="25" t="s">
        <v>41</v>
      </c>
      <c r="C24" s="38" t="s">
        <v>80</v>
      </c>
      <c r="D24" s="30">
        <v>462000</v>
      </c>
      <c r="E24" s="30">
        <v>462000</v>
      </c>
      <c r="F24" s="30">
        <v>462000</v>
      </c>
      <c r="G24" s="36">
        <v>0</v>
      </c>
      <c r="H24" s="8" t="s">
        <v>69</v>
      </c>
    </row>
    <row r="25" spans="1:38">
      <c r="A25" s="131"/>
      <c r="B25" s="25" t="s">
        <v>42</v>
      </c>
      <c r="C25" s="38" t="s">
        <v>82</v>
      </c>
      <c r="D25" s="92">
        <v>4253</v>
      </c>
      <c r="E25" s="92">
        <v>4253</v>
      </c>
      <c r="F25" s="92">
        <v>4253</v>
      </c>
      <c r="G25" s="95">
        <v>0</v>
      </c>
      <c r="H25" s="8" t="s">
        <v>69</v>
      </c>
    </row>
    <row r="26" spans="1:38">
      <c r="A26" s="131"/>
      <c r="B26" s="117" t="s">
        <v>43</v>
      </c>
      <c r="C26" s="38" t="s">
        <v>83</v>
      </c>
      <c r="D26" s="30">
        <v>5855</v>
      </c>
      <c r="E26" s="30">
        <v>5855</v>
      </c>
      <c r="F26" s="30">
        <v>5855</v>
      </c>
      <c r="G26" s="36">
        <v>0</v>
      </c>
      <c r="H26" s="8" t="s">
        <v>69</v>
      </c>
    </row>
    <row r="27" spans="1:38">
      <c r="A27" s="131"/>
      <c r="B27" s="117" t="s">
        <v>63</v>
      </c>
      <c r="C27" s="38"/>
      <c r="D27" s="58"/>
      <c r="E27" s="58"/>
      <c r="F27" s="118"/>
      <c r="G27" s="36"/>
      <c r="H27" s="8"/>
    </row>
    <row r="28" spans="1:38" s="2" customFormat="1">
      <c r="A28" s="131"/>
      <c r="B28" s="25"/>
      <c r="C28" s="58"/>
      <c r="D28" s="58"/>
      <c r="E28" s="58"/>
      <c r="F28" s="58"/>
      <c r="G28" s="36"/>
      <c r="H28" s="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" customFormat="1">
      <c r="A29" s="41" t="s">
        <v>8</v>
      </c>
      <c r="B29" s="25"/>
      <c r="C29" s="43"/>
      <c r="D29" s="89">
        <f>SUM(D17:D28)</f>
        <v>653440</v>
      </c>
      <c r="E29" s="89">
        <f>SUM(E17:E28)</f>
        <v>643225</v>
      </c>
      <c r="F29" s="89">
        <f>SUM(F17:F28)</f>
        <v>643225</v>
      </c>
      <c r="G29" s="89">
        <f>SUM(G17:G28)</f>
        <v>10215</v>
      </c>
      <c r="H29" s="4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>
      <c r="A30" s="46"/>
      <c r="B30" s="58"/>
      <c r="C30" s="58"/>
      <c r="D30" s="30"/>
      <c r="E30" s="30"/>
      <c r="F30" s="30"/>
      <c r="G30" s="92" t="s">
        <v>14</v>
      </c>
      <c r="H30" s="47"/>
    </row>
    <row r="31" spans="1:38">
      <c r="A31" s="144" t="s">
        <v>31</v>
      </c>
      <c r="B31" s="25" t="s">
        <v>44</v>
      </c>
      <c r="C31" s="97"/>
      <c r="D31" s="99"/>
      <c r="E31" s="89"/>
      <c r="F31" s="90"/>
      <c r="G31" s="96"/>
      <c r="H31" s="8"/>
    </row>
    <row r="32" spans="1:38">
      <c r="A32" s="144"/>
      <c r="B32" s="25" t="s">
        <v>45</v>
      </c>
      <c r="C32" s="58"/>
      <c r="D32" s="93"/>
      <c r="E32" s="92"/>
      <c r="F32" s="92"/>
      <c r="G32" s="96"/>
      <c r="H32" s="8"/>
    </row>
    <row r="33" spans="1:8">
      <c r="A33" s="144"/>
      <c r="B33" s="115" t="s">
        <v>61</v>
      </c>
      <c r="C33" s="58"/>
      <c r="D33" s="93"/>
      <c r="E33" s="93"/>
      <c r="F33" s="93"/>
      <c r="G33" s="96"/>
      <c r="H33" s="8"/>
    </row>
    <row r="34" spans="1:8">
      <c r="A34" s="144"/>
      <c r="B34" s="25"/>
      <c r="C34" s="58"/>
      <c r="D34" s="94"/>
      <c r="E34" s="58"/>
      <c r="F34" s="58"/>
      <c r="G34" s="96"/>
      <c r="H34" s="8"/>
    </row>
    <row r="35" spans="1:8">
      <c r="A35" s="52" t="s">
        <v>8</v>
      </c>
      <c r="B35" s="1"/>
      <c r="C35" s="50"/>
      <c r="D35" s="44">
        <f>SUM(D31:D34)</f>
        <v>0</v>
      </c>
      <c r="E35" s="98">
        <f>SUM(E31:E34)</f>
        <v>0</v>
      </c>
      <c r="F35" s="92">
        <f>SUM(F31:F34)</f>
        <v>0</v>
      </c>
      <c r="G35" s="92">
        <f>SUM(G31:G34)</f>
        <v>0</v>
      </c>
      <c r="H35" s="45"/>
    </row>
    <row r="36" spans="1:8" s="2" customFormat="1">
      <c r="A36" s="53"/>
      <c r="B36" s="48"/>
      <c r="C36" s="54"/>
      <c r="D36" s="55"/>
      <c r="E36" s="55"/>
      <c r="F36" s="56"/>
      <c r="G36" s="55"/>
      <c r="H36" s="57"/>
    </row>
    <row r="37" spans="1:8" s="2" customFormat="1">
      <c r="A37" s="132" t="s">
        <v>27</v>
      </c>
      <c r="B37" s="48" t="s">
        <v>46</v>
      </c>
      <c r="C37" s="49" t="s">
        <v>84</v>
      </c>
      <c r="D37" s="44">
        <v>1500</v>
      </c>
      <c r="E37" s="44">
        <v>1500</v>
      </c>
      <c r="F37" s="44">
        <v>1500</v>
      </c>
      <c r="G37" s="44">
        <v>0</v>
      </c>
      <c r="H37" s="8" t="s">
        <v>69</v>
      </c>
    </row>
    <row r="38" spans="1:8" s="2" customFormat="1">
      <c r="A38" s="133"/>
      <c r="B38" s="25" t="s">
        <v>47</v>
      </c>
      <c r="C38" s="49" t="s">
        <v>85</v>
      </c>
      <c r="D38" s="44">
        <v>1500</v>
      </c>
      <c r="E38" s="44">
        <v>1500</v>
      </c>
      <c r="F38" s="44">
        <v>1500</v>
      </c>
      <c r="G38" s="44">
        <v>0</v>
      </c>
      <c r="H38" s="8" t="s">
        <v>69</v>
      </c>
    </row>
    <row r="39" spans="1:8" s="2" customFormat="1">
      <c r="A39" s="133" t="s">
        <v>5</v>
      </c>
      <c r="B39" s="48" t="s">
        <v>62</v>
      </c>
      <c r="C39" s="38"/>
      <c r="D39" s="44"/>
      <c r="E39" s="44"/>
      <c r="F39" s="44"/>
      <c r="G39" s="44"/>
      <c r="H39" s="8"/>
    </row>
    <row r="40" spans="1:8" s="2" customFormat="1">
      <c r="A40" s="133"/>
      <c r="B40" s="48" t="s">
        <v>64</v>
      </c>
      <c r="C40" s="49"/>
      <c r="D40" s="44"/>
      <c r="E40" s="44"/>
      <c r="F40" s="44"/>
      <c r="G40" s="44"/>
      <c r="H40" s="8"/>
    </row>
    <row r="41" spans="1:8" s="2" customFormat="1">
      <c r="A41" s="134"/>
      <c r="B41" s="39"/>
      <c r="C41" s="40"/>
      <c r="D41" s="58"/>
      <c r="E41" s="58"/>
      <c r="F41" s="58"/>
      <c r="G41" s="59"/>
      <c r="H41" s="60"/>
    </row>
    <row r="42" spans="1:8" s="2" customFormat="1">
      <c r="A42" s="61" t="s">
        <v>28</v>
      </c>
      <c r="B42" s="42"/>
      <c r="C42" s="40"/>
      <c r="D42" s="44">
        <f>SUM(D37:D41)</f>
        <v>3000</v>
      </c>
      <c r="E42" s="44">
        <f>SUM(E37:E41)</f>
        <v>3000</v>
      </c>
      <c r="F42" s="59">
        <f>SUM(F37:F41)</f>
        <v>3000</v>
      </c>
      <c r="G42" s="59">
        <f>SUM(G37:G39)</f>
        <v>0</v>
      </c>
      <c r="H42" s="60"/>
    </row>
    <row r="43" spans="1:8" s="2" customFormat="1">
      <c r="A43" s="62"/>
      <c r="B43" s="63"/>
      <c r="C43" s="64"/>
      <c r="D43" s="51"/>
      <c r="E43" s="51"/>
      <c r="F43" s="65"/>
      <c r="G43" s="44"/>
      <c r="H43" s="8"/>
    </row>
    <row r="44" spans="1:8" s="2" customFormat="1">
      <c r="A44" s="145" t="s">
        <v>11</v>
      </c>
      <c r="B44" s="39" t="s">
        <v>33</v>
      </c>
      <c r="C44" s="58" t="s">
        <v>22</v>
      </c>
      <c r="D44" s="105">
        <v>30051</v>
      </c>
      <c r="E44" s="105">
        <v>30051</v>
      </c>
      <c r="F44" s="105">
        <v>30051</v>
      </c>
      <c r="G44" s="106">
        <v>0</v>
      </c>
      <c r="H44" s="8"/>
    </row>
    <row r="45" spans="1:8" s="2" customFormat="1">
      <c r="A45" s="146"/>
      <c r="B45" s="39" t="s">
        <v>34</v>
      </c>
      <c r="C45" s="49" t="s">
        <v>60</v>
      </c>
      <c r="D45" s="107">
        <v>15026</v>
      </c>
      <c r="E45" s="107">
        <v>15026</v>
      </c>
      <c r="F45" s="107">
        <v>15026</v>
      </c>
      <c r="G45" s="106">
        <v>0</v>
      </c>
      <c r="H45" s="8"/>
    </row>
    <row r="46" spans="1:8" s="2" customFormat="1">
      <c r="A46" s="146"/>
      <c r="B46" s="39" t="s">
        <v>50</v>
      </c>
      <c r="C46" s="49" t="s">
        <v>21</v>
      </c>
      <c r="D46" s="107">
        <v>73000</v>
      </c>
      <c r="E46" s="107">
        <v>73000</v>
      </c>
      <c r="F46" s="107">
        <v>73000</v>
      </c>
      <c r="G46" s="106">
        <v>0</v>
      </c>
      <c r="H46" s="8" t="s">
        <v>69</v>
      </c>
    </row>
    <row r="47" spans="1:8" s="2" customFormat="1">
      <c r="A47" s="147"/>
      <c r="B47" s="120" t="s">
        <v>75</v>
      </c>
      <c r="C47" s="58" t="s">
        <v>76</v>
      </c>
      <c r="D47" s="66">
        <v>791</v>
      </c>
      <c r="E47" s="66">
        <v>791</v>
      </c>
      <c r="F47" s="66">
        <v>791</v>
      </c>
      <c r="G47" s="106">
        <v>0</v>
      </c>
      <c r="H47" s="58"/>
    </row>
    <row r="48" spans="1:8" s="2" customFormat="1">
      <c r="A48" s="147"/>
      <c r="B48" s="121" t="s">
        <v>81</v>
      </c>
      <c r="C48" s="58" t="s">
        <v>76</v>
      </c>
      <c r="D48" s="66">
        <v>541</v>
      </c>
      <c r="E48" s="66">
        <v>541</v>
      </c>
      <c r="F48" s="66">
        <v>541</v>
      </c>
      <c r="G48" s="106">
        <v>0</v>
      </c>
      <c r="H48" s="8"/>
    </row>
    <row r="49" spans="1:38" s="2" customFormat="1">
      <c r="A49" s="148"/>
      <c r="B49" s="25"/>
      <c r="C49" s="58"/>
      <c r="D49" s="66"/>
      <c r="E49" s="66"/>
      <c r="F49" s="66"/>
      <c r="G49" s="106"/>
      <c r="H49" s="58"/>
    </row>
    <row r="50" spans="1:38" s="2" customFormat="1">
      <c r="A50" s="100" t="s">
        <v>5</v>
      </c>
      <c r="B50" s="25"/>
      <c r="C50" s="101"/>
      <c r="D50" s="59">
        <f>SUM(D44:D49)</f>
        <v>119409</v>
      </c>
      <c r="E50" s="59">
        <f>SUM(E44:E48)</f>
        <v>119409</v>
      </c>
      <c r="F50" s="59">
        <f>SUM(F44:F48)</f>
        <v>119409</v>
      </c>
      <c r="G50" s="59">
        <f>SUM(G44:G46)</f>
        <v>0</v>
      </c>
      <c r="H50" s="8"/>
    </row>
    <row r="51" spans="1:38" s="2" customFormat="1">
      <c r="A51" s="102"/>
      <c r="B51" s="58"/>
      <c r="C51" s="58"/>
      <c r="D51" s="58"/>
      <c r="E51" s="58"/>
      <c r="F51" s="58"/>
      <c r="G51" s="58"/>
      <c r="H51" s="8"/>
    </row>
    <row r="52" spans="1:38" s="2" customFormat="1">
      <c r="A52" s="149" t="s">
        <v>12</v>
      </c>
      <c r="B52" s="25" t="s">
        <v>51</v>
      </c>
      <c r="C52" s="58"/>
      <c r="D52" s="58"/>
      <c r="E52" s="58"/>
      <c r="F52" s="58"/>
      <c r="G52" s="95"/>
      <c r="H52" s="8"/>
    </row>
    <row r="53" spans="1:38" s="2" customFormat="1">
      <c r="A53" s="149"/>
      <c r="B53" s="25" t="s">
        <v>52</v>
      </c>
      <c r="C53" s="58"/>
      <c r="D53" s="58"/>
      <c r="E53" s="58"/>
      <c r="F53" s="58"/>
      <c r="G53" s="95"/>
      <c r="H53" s="8"/>
    </row>
    <row r="54" spans="1:38" s="2" customFormat="1">
      <c r="A54" s="149"/>
      <c r="B54" s="25" t="s">
        <v>53</v>
      </c>
      <c r="C54" s="58"/>
      <c r="D54" s="59"/>
      <c r="E54" s="44"/>
      <c r="F54" s="67"/>
      <c r="G54" s="95"/>
      <c r="H54" s="8"/>
    </row>
    <row r="55" spans="1:38" s="2" customFormat="1">
      <c r="A55" s="149"/>
      <c r="B55" s="25"/>
      <c r="C55" s="58"/>
      <c r="D55" s="59"/>
      <c r="E55" s="44"/>
      <c r="F55" s="67"/>
      <c r="G55" s="95"/>
      <c r="H55" s="8"/>
    </row>
    <row r="56" spans="1:38" s="2" customFormat="1">
      <c r="A56" s="114" t="s">
        <v>8</v>
      </c>
      <c r="B56" s="25"/>
      <c r="C56" s="58"/>
      <c r="D56" s="59">
        <f>SUM(D52:D55)</f>
        <v>0</v>
      </c>
      <c r="E56" s="44">
        <f>SUM(E52:E55)</f>
        <v>0</v>
      </c>
      <c r="F56" s="44">
        <f>SUM(F52:F55)</f>
        <v>0</v>
      </c>
      <c r="G56" s="44">
        <f>SUM(G52:G55)</f>
        <v>0</v>
      </c>
      <c r="H56" s="8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2" customFormat="1">
      <c r="A57" s="68"/>
      <c r="B57" s="63"/>
      <c r="C57" s="69"/>
      <c r="D57" s="56"/>
      <c r="E57" s="56"/>
      <c r="F57" s="70"/>
      <c r="G57" s="71"/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>
      <c r="A58" s="72" t="s">
        <v>13</v>
      </c>
      <c r="B58" s="63"/>
      <c r="C58" s="69"/>
      <c r="D58" s="59">
        <f>D56+D50+D42+D35+D29</f>
        <v>775849</v>
      </c>
      <c r="E58" s="59">
        <f>E35+E29+E50+E42+E56</f>
        <v>765634</v>
      </c>
      <c r="F58" s="73">
        <f>F29+F35+F42+F50+F56</f>
        <v>765634</v>
      </c>
      <c r="G58" s="74">
        <f>G35+G29+G42+G50+G56</f>
        <v>10215</v>
      </c>
      <c r="H58" s="8"/>
    </row>
    <row r="59" spans="1:38">
      <c r="A59" s="91"/>
      <c r="B59" s="63"/>
      <c r="C59" s="69"/>
      <c r="D59" s="56"/>
      <c r="E59" s="56"/>
      <c r="F59" s="70"/>
      <c r="G59" s="71"/>
      <c r="H59" s="8"/>
    </row>
    <row r="60" spans="1:38">
      <c r="A60" s="25" t="s">
        <v>17</v>
      </c>
      <c r="B60" s="5"/>
      <c r="C60" s="128">
        <f>F58</f>
        <v>765634</v>
      </c>
      <c r="D60" s="129"/>
      <c r="E60" s="129"/>
      <c r="F60" s="129"/>
      <c r="G60" s="129"/>
      <c r="H60" s="130"/>
    </row>
    <row r="61" spans="1:38">
      <c r="A61" s="25" t="s">
        <v>18</v>
      </c>
      <c r="B61" s="39"/>
      <c r="C61" s="125">
        <f>C6-C60+C14+C15</f>
        <v>1341564</v>
      </c>
      <c r="D61" s="126"/>
      <c r="E61" s="126"/>
      <c r="F61" s="126"/>
      <c r="G61" s="126"/>
      <c r="H61" s="127"/>
    </row>
    <row r="62" spans="1:38">
      <c r="A62" s="37" t="s">
        <v>56</v>
      </c>
      <c r="B62" s="37" t="s">
        <v>19</v>
      </c>
      <c r="C62" s="122" t="s">
        <v>68</v>
      </c>
      <c r="D62" s="123"/>
      <c r="E62" s="123"/>
      <c r="F62" s="123"/>
      <c r="G62" s="123"/>
      <c r="H62" s="124"/>
    </row>
    <row r="63" spans="1:38">
      <c r="A63" s="75" t="s">
        <v>39</v>
      </c>
      <c r="B63" s="76"/>
      <c r="C63" s="77"/>
      <c r="D63" s="78"/>
      <c r="E63" s="79"/>
      <c r="F63" s="79"/>
      <c r="G63" s="79"/>
      <c r="H63" s="80" t="s">
        <v>87</v>
      </c>
    </row>
    <row r="64" spans="1:38">
      <c r="C64" s="82"/>
      <c r="D64" s="83"/>
      <c r="E64" s="83"/>
      <c r="F64" s="83"/>
      <c r="G64" s="84"/>
      <c r="H64" s="85"/>
    </row>
    <row r="65" spans="2:20">
      <c r="C65" s="83"/>
      <c r="D65" s="83"/>
      <c r="E65" s="84"/>
      <c r="F65" s="85"/>
      <c r="G65" s="2"/>
      <c r="H65" s="2"/>
      <c r="S65" s="3"/>
      <c r="T65" s="3"/>
    </row>
    <row r="66" spans="2:20">
      <c r="C66" s="83"/>
      <c r="D66" s="83"/>
      <c r="E66" s="84"/>
      <c r="F66" s="85"/>
      <c r="G66" s="2"/>
      <c r="H66" s="2"/>
      <c r="S66" s="3"/>
      <c r="T66" s="3"/>
    </row>
    <row r="67" spans="2:20">
      <c r="D67" s="3"/>
      <c r="E67" s="3"/>
      <c r="F67" s="3"/>
      <c r="G67" s="3"/>
      <c r="H67" s="2"/>
      <c r="S67" s="3"/>
      <c r="T67" s="3"/>
    </row>
    <row r="68" spans="2:20">
      <c r="C68" s="83"/>
      <c r="D68" s="83"/>
      <c r="E68" s="84"/>
      <c r="F68" s="85"/>
      <c r="G68" s="2"/>
      <c r="H68" s="2"/>
      <c r="S68" s="3"/>
      <c r="T68" s="3"/>
    </row>
    <row r="69" spans="2:20">
      <c r="C69" s="83"/>
      <c r="D69" s="83"/>
      <c r="E69" s="84"/>
      <c r="F69" s="85"/>
      <c r="G69" s="2"/>
      <c r="H69" s="2"/>
      <c r="S69" s="3"/>
      <c r="T69" s="3"/>
    </row>
    <row r="70" spans="2:20">
      <c r="C70" s="83"/>
      <c r="D70" s="83"/>
      <c r="E70" s="84"/>
      <c r="F70" s="85"/>
      <c r="G70" s="2"/>
      <c r="H70" s="2"/>
      <c r="S70" s="3"/>
      <c r="T70" s="3"/>
    </row>
    <row r="71" spans="2:20">
      <c r="C71" s="83"/>
      <c r="D71" s="83"/>
      <c r="E71" s="84"/>
      <c r="F71" s="85"/>
      <c r="G71" s="2"/>
      <c r="H71" s="2"/>
      <c r="S71" s="3"/>
      <c r="T71" s="3"/>
    </row>
    <row r="72" spans="2:20">
      <c r="C72" s="83"/>
      <c r="D72" s="83"/>
      <c r="E72" s="84"/>
      <c r="F72" s="85"/>
      <c r="G72" s="2"/>
      <c r="H72" s="2"/>
      <c r="S72" s="3"/>
      <c r="T72" s="3"/>
    </row>
    <row r="73" spans="2:20">
      <c r="B73" s="3"/>
      <c r="C73" s="82"/>
      <c r="D73" s="83"/>
      <c r="E73" s="83"/>
      <c r="F73" s="83"/>
      <c r="G73" s="84"/>
      <c r="H73" s="8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>
      <c r="B74" s="3"/>
      <c r="C74" s="82"/>
      <c r="D74" s="83"/>
      <c r="E74" s="83"/>
      <c r="F74" s="83"/>
      <c r="G74" s="84"/>
      <c r="H74" s="8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>
      <c r="B75" s="3"/>
      <c r="C75" s="82"/>
      <c r="D75" s="83"/>
      <c r="E75" s="83"/>
      <c r="F75" s="83"/>
      <c r="G75" s="84"/>
      <c r="H75" s="8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>
      <c r="B76" s="3"/>
      <c r="C76" s="82"/>
      <c r="D76" s="83"/>
      <c r="E76" s="83"/>
      <c r="F76" s="83"/>
      <c r="G76" s="84"/>
      <c r="H76" s="8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>
      <c r="B77" s="3"/>
      <c r="C77" s="82"/>
      <c r="D77" s="83"/>
      <c r="E77" s="83"/>
      <c r="F77" s="83"/>
      <c r="G77" s="84"/>
      <c r="H77" s="8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>
      <c r="B78" s="3"/>
      <c r="C78" s="82"/>
      <c r="D78" s="83"/>
      <c r="E78" s="83"/>
      <c r="F78" s="83"/>
      <c r="G78" s="84"/>
      <c r="H78" s="8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>
      <c r="B157" s="3"/>
      <c r="C157" s="82"/>
      <c r="D157" s="83"/>
      <c r="E157" s="83"/>
      <c r="F157" s="83"/>
      <c r="G157" s="84"/>
      <c r="H157" s="8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>
      <c r="B158" s="3"/>
      <c r="C158" s="82"/>
      <c r="D158" s="83"/>
      <c r="E158" s="83"/>
      <c r="F158" s="83"/>
      <c r="G158" s="84"/>
      <c r="H158" s="8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>
      <c r="B159" s="3"/>
      <c r="C159" s="82"/>
      <c r="D159" s="83"/>
      <c r="E159" s="83"/>
      <c r="F159" s="83"/>
      <c r="G159" s="84"/>
      <c r="H159" s="8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>
      <c r="B160" s="3"/>
      <c r="C160" s="82"/>
      <c r="D160" s="83"/>
      <c r="E160" s="83"/>
      <c r="F160" s="83"/>
      <c r="G160" s="84"/>
      <c r="H160" s="8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</sheetData>
  <mergeCells count="10">
    <mergeCell ref="A1:H2"/>
    <mergeCell ref="A3:H3"/>
    <mergeCell ref="A31:A34"/>
    <mergeCell ref="A44:A49"/>
    <mergeCell ref="A52:A55"/>
    <mergeCell ref="C62:H62"/>
    <mergeCell ref="C61:H61"/>
    <mergeCell ref="C60:H60"/>
    <mergeCell ref="A17:A28"/>
    <mergeCell ref="A37:A41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5" max="16383" man="1"/>
    <brk id="68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user</cp:lastModifiedBy>
  <cp:lastPrinted>2018-01-20T10:19:30Z</cp:lastPrinted>
  <dcterms:created xsi:type="dcterms:W3CDTF">2006-05-03T07:17:19Z</dcterms:created>
  <dcterms:modified xsi:type="dcterms:W3CDTF">2018-06-21T05:13:59Z</dcterms:modified>
</cp:coreProperties>
</file>