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2915" activeTab="0"/>
  </bookViews>
  <sheets>
    <sheet name="報表" sheetId="1" r:id="rId1"/>
    <sheet name="餘額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<sst xmlns="http://schemas.openxmlformats.org/spreadsheetml/2006/main" count="100" uniqueCount="98">
  <si>
    <t>編碼</t>
  </si>
  <si>
    <t>摘要</t>
  </si>
  <si>
    <t>預算金額</t>
  </si>
  <si>
    <t>實際補助</t>
  </si>
  <si>
    <t>說明</t>
  </si>
  <si>
    <t>上學期餘額</t>
  </si>
  <si>
    <t>本學期可用金額</t>
  </si>
  <si>
    <t>小計</t>
  </si>
  <si>
    <t>學生會活動費用</t>
  </si>
  <si>
    <t>A1</t>
  </si>
  <si>
    <t>C1</t>
  </si>
  <si>
    <t>小計</t>
  </si>
  <si>
    <t>學會準備金</t>
  </si>
  <si>
    <t>回存</t>
  </si>
  <si>
    <t>本學期總支出</t>
  </si>
  <si>
    <t>活動支出</t>
  </si>
  <si>
    <t>A2</t>
  </si>
  <si>
    <t>其他相關費用</t>
  </si>
  <si>
    <t>課外活動組組長　　 經費稽查委員會 　　學生會會長　　 學生會財務部長　　</t>
  </si>
  <si>
    <t>本學期郵局剩餘之金額</t>
  </si>
  <si>
    <t>學生會活動經費餘額</t>
  </si>
  <si>
    <t>學會準備金</t>
  </si>
  <si>
    <t>社團專案經費餘額</t>
  </si>
  <si>
    <t>社團活動經費餘額</t>
  </si>
  <si>
    <t>夜總會177323</t>
  </si>
  <si>
    <t>社招($59741)+系會長*3(5633*3=16899)+議會常會*3(4095*3=12285)+九把刀($26516)+夜總會142677</t>
  </si>
  <si>
    <t>本學期剩餘之金額</t>
  </si>
  <si>
    <t>E1</t>
  </si>
  <si>
    <t>本學期學會準備金</t>
  </si>
  <si>
    <t>D1</t>
  </si>
  <si>
    <t>社團活動經費</t>
  </si>
  <si>
    <t>C2</t>
  </si>
  <si>
    <t>C3</t>
  </si>
  <si>
    <t>C4</t>
  </si>
  <si>
    <t>C5</t>
  </si>
  <si>
    <t>C6</t>
  </si>
  <si>
    <t>C7</t>
  </si>
  <si>
    <t>社團專案費用</t>
  </si>
  <si>
    <t>總計</t>
  </si>
  <si>
    <t>網球社-網球假日研習營</t>
  </si>
  <si>
    <t>社團行政費</t>
  </si>
  <si>
    <t>期中系會長會議</t>
  </si>
  <si>
    <t>學生自治會行政費</t>
  </si>
  <si>
    <t>學生議會行政費</t>
  </si>
  <si>
    <t>期中議會會議</t>
  </si>
  <si>
    <t>D2</t>
  </si>
  <si>
    <t>攝影社-人像外拍活動</t>
  </si>
  <si>
    <t>登山社-屁路仰頭</t>
  </si>
  <si>
    <t>啦啦隊-2010全國啦啦隊錦標賽</t>
  </si>
  <si>
    <t>D3</t>
  </si>
  <si>
    <t>布袋戲研習社-社團動態成果發表會</t>
  </si>
  <si>
    <t>跆拳道社-中華民國大專院校99學年度學生體育運動社團幹部研習營</t>
  </si>
  <si>
    <t>足球社-大專院校99學年度足球運動聯賽</t>
  </si>
  <si>
    <t>跆拳道社-2010年第一屆淡江大學全國跆拳道錦標賽</t>
  </si>
  <si>
    <t>D4</t>
  </si>
  <si>
    <t>D5</t>
  </si>
  <si>
    <t>手語社-溫馨聖誕夜</t>
  </si>
  <si>
    <t>D6</t>
  </si>
  <si>
    <t>E2</t>
  </si>
  <si>
    <t>E3</t>
  </si>
  <si>
    <t>學生會費手續支出</t>
  </si>
  <si>
    <t>學生會費匯款手續費</t>
  </si>
  <si>
    <t xml:space="preserve"> </t>
  </si>
  <si>
    <t>A3</t>
  </si>
  <si>
    <t>A4</t>
  </si>
  <si>
    <t>期末系會長會議</t>
  </si>
  <si>
    <t>A5</t>
  </si>
  <si>
    <t>A6</t>
  </si>
  <si>
    <t>三合一改選</t>
  </si>
  <si>
    <t>二次補繳學生會費</t>
  </si>
  <si>
    <t>學生會準備金</t>
  </si>
  <si>
    <t>小計</t>
  </si>
  <si>
    <t>E4</t>
  </si>
  <si>
    <t>E5</t>
  </si>
  <si>
    <t>系際盃啦啦隊錦標賽</t>
  </si>
  <si>
    <t>利息收入</t>
  </si>
  <si>
    <t xml:space="preserve"> </t>
  </si>
  <si>
    <t>校慶演唱會</t>
  </si>
  <si>
    <t>A7</t>
  </si>
  <si>
    <t>校慶演唱會</t>
  </si>
  <si>
    <t>C8</t>
  </si>
  <si>
    <t>學生自治代表會-歲山研習營</t>
  </si>
  <si>
    <t>熱門舞蹈社-四校聯合舞展</t>
  </si>
  <si>
    <t>熱門舞蹈社-熱舞&amp;嘻哈聯合成果展funk party</t>
  </si>
  <si>
    <t>F1</t>
  </si>
  <si>
    <t>A8</t>
  </si>
  <si>
    <t>申請經費未核銷</t>
  </si>
  <si>
    <t>99-2期初議會</t>
  </si>
  <si>
    <t>期末議會</t>
  </si>
  <si>
    <t>熱門舞蹈社-全國大專院校熱舞大賽暨adidas3on3熱舞對抗賽-初賽</t>
  </si>
  <si>
    <t>熱門舞蹈社-全國大專院校熱舞大賽暨adidas3on3熱舞對抗賽-複賽</t>
  </si>
  <si>
    <t>本學年收入</t>
  </si>
  <si>
    <t>98-2剩餘金額</t>
  </si>
  <si>
    <t>99學年新生繳費金額</t>
  </si>
  <si>
    <t>※本學期剩餘金額 = 本學期可用金額 - 本學期總支出 + 回存 + 利息收入 + 二次補繳學生會費</t>
  </si>
  <si>
    <t>※本學期郵局剩餘金額 = 本學期剩餘金額 + 學期可用金額</t>
  </si>
  <si>
    <r>
      <t>南台科技大學第十一屆學生自治會</t>
    </r>
    <r>
      <rPr>
        <sz val="10"/>
        <color indexed="8"/>
        <rFont val="新細明體"/>
        <family val="1"/>
      </rPr>
      <t>2011/2/25</t>
    </r>
  </si>
  <si>
    <t>九十九學年度第一學期度總財務報表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</si>
</sst>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_-;_-@_-"/>
    <numFmt numFmtId="181" formatCode="_-&quot;$&quot;* #,##0.0_-;\-&quot;$&quot;* #,##0.0_-;_-&quot;$&quot;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b/>
      <sz val="12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vertical="center"/>
    </xf>
    <xf numFmtId="44" fontId="1" fillId="0" borderId="0" xfId="42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44" fontId="1" fillId="0" borderId="0" xfId="42" applyFont="1" applyAlignment="1">
      <alignment vertical="center"/>
    </xf>
    <xf numFmtId="0" fontId="1" fillId="0" borderId="0" xfId="0" applyFont="1" applyBorder="1" applyAlignment="1">
      <alignment vertical="center"/>
    </xf>
    <xf numFmtId="178" fontId="1" fillId="33" borderId="11" xfId="42" applyNumberFormat="1" applyFont="1" applyFill="1" applyBorder="1" applyAlignment="1">
      <alignment horizontal="center" vertical="center"/>
    </xf>
    <xf numFmtId="44" fontId="1" fillId="0" borderId="0" xfId="42" applyFont="1" applyBorder="1" applyAlignment="1">
      <alignment vertical="center"/>
    </xf>
    <xf numFmtId="44" fontId="1" fillId="0" borderId="0" xfId="42" applyFont="1" applyBorder="1" applyAlignment="1">
      <alignment vertical="center"/>
    </xf>
    <xf numFmtId="178" fontId="5" fillId="33" borderId="11" xfId="42" applyNumberFormat="1" applyFont="1" applyFill="1" applyBorder="1" applyAlignment="1">
      <alignment vertical="center"/>
    </xf>
    <xf numFmtId="178" fontId="1" fillId="33" borderId="13" xfId="42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4" fontId="1" fillId="33" borderId="11" xfId="42" applyFont="1" applyFill="1" applyBorder="1" applyAlignment="1">
      <alignment horizontal="center" vertical="center"/>
    </xf>
    <xf numFmtId="44" fontId="1" fillId="33" borderId="10" xfId="42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1" xfId="33" applyFont="1" applyFill="1" applyBorder="1" applyAlignment="1">
      <alignment horizontal="center" vertical="center"/>
      <protection/>
    </xf>
    <xf numFmtId="178" fontId="1" fillId="33" borderId="11" xfId="42" applyNumberFormat="1" applyFont="1" applyFill="1" applyBorder="1" applyAlignment="1">
      <alignment horizontal="right" vertical="center"/>
    </xf>
    <xf numFmtId="44" fontId="1" fillId="33" borderId="11" xfId="42" applyFont="1" applyFill="1" applyBorder="1" applyAlignment="1">
      <alignment horizontal="right" vertical="center"/>
    </xf>
    <xf numFmtId="44" fontId="1" fillId="33" borderId="10" xfId="42" applyFont="1" applyFill="1" applyBorder="1" applyAlignment="1">
      <alignment horizontal="right"/>
    </xf>
    <xf numFmtId="44" fontId="1" fillId="33" borderId="11" xfId="42" applyFont="1" applyFill="1" applyBorder="1" applyAlignment="1">
      <alignment horizontal="right"/>
    </xf>
    <xf numFmtId="0" fontId="1" fillId="33" borderId="14" xfId="33" applyFont="1" applyFill="1" applyBorder="1" applyAlignment="1">
      <alignment horizontal="center" vertical="center"/>
      <protection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178" fontId="1" fillId="33" borderId="13" xfId="42" applyNumberFormat="1" applyFont="1" applyFill="1" applyBorder="1" applyAlignment="1">
      <alignment horizontal="right" vertical="center"/>
    </xf>
    <xf numFmtId="44" fontId="1" fillId="33" borderId="11" xfId="0" applyNumberFormat="1" applyFont="1" applyFill="1" applyBorder="1" applyAlignment="1">
      <alignment horizontal="right" vertical="center"/>
    </xf>
    <xf numFmtId="0" fontId="1" fillId="33" borderId="18" xfId="33" applyFont="1" applyFill="1" applyBorder="1" applyAlignment="1">
      <alignment horizontal="center" vertical="center"/>
      <protection/>
    </xf>
    <xf numFmtId="0" fontId="1" fillId="33" borderId="19" xfId="0" applyFont="1" applyFill="1" applyBorder="1" applyAlignment="1">
      <alignment horizontal="left" vertical="center"/>
    </xf>
    <xf numFmtId="178" fontId="1" fillId="33" borderId="19" xfId="42" applyNumberFormat="1" applyFont="1" applyFill="1" applyBorder="1" applyAlignment="1">
      <alignment horizontal="right" vertical="center"/>
    </xf>
    <xf numFmtId="178" fontId="1" fillId="33" borderId="11" xfId="42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horizontal="center" vertical="center"/>
    </xf>
    <xf numFmtId="0" fontId="5" fillId="33" borderId="19" xfId="33" applyFont="1" applyFill="1" applyBorder="1" applyAlignment="1">
      <alignment vertical="center"/>
      <protection/>
    </xf>
    <xf numFmtId="0" fontId="5" fillId="33" borderId="20" xfId="0" applyFont="1" applyFill="1" applyBorder="1" applyAlignment="1">
      <alignment horizontal="center" vertical="center"/>
    </xf>
    <xf numFmtId="180" fontId="5" fillId="33" borderId="19" xfId="0" applyNumberFormat="1" applyFont="1" applyFill="1" applyBorder="1" applyAlignment="1">
      <alignment horizontal="left" vertical="center"/>
    </xf>
    <xf numFmtId="178" fontId="5" fillId="33" borderId="19" xfId="42" applyNumberFormat="1" applyFont="1" applyFill="1" applyBorder="1" applyAlignment="1">
      <alignment vertical="center"/>
    </xf>
    <xf numFmtId="44" fontId="5" fillId="33" borderId="11" xfId="42" applyFont="1" applyFill="1" applyBorder="1" applyAlignment="1">
      <alignment horizontal="right" vertical="center"/>
    </xf>
    <xf numFmtId="0" fontId="5" fillId="33" borderId="11" xfId="33" applyFont="1" applyFill="1" applyBorder="1" applyAlignment="1">
      <alignment vertical="center"/>
      <protection/>
    </xf>
    <xf numFmtId="0" fontId="1" fillId="33" borderId="11" xfId="0" applyFont="1" applyFill="1" applyBorder="1" applyAlignment="1">
      <alignment vertical="center"/>
    </xf>
    <xf numFmtId="178" fontId="1" fillId="33" borderId="11" xfId="42" applyNumberFormat="1" applyFont="1" applyFill="1" applyBorder="1" applyAlignment="1">
      <alignment vertical="center"/>
    </xf>
    <xf numFmtId="180" fontId="1" fillId="33" borderId="11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178" fontId="1" fillId="33" borderId="19" xfId="42" applyNumberFormat="1" applyFont="1" applyFill="1" applyBorder="1" applyAlignment="1">
      <alignment vertical="center"/>
    </xf>
    <xf numFmtId="178" fontId="1" fillId="33" borderId="17" xfId="42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vertical="center" wrapText="1"/>
    </xf>
    <xf numFmtId="180" fontId="5" fillId="33" borderId="19" xfId="0" applyNumberFormat="1" applyFont="1" applyFill="1" applyBorder="1" applyAlignment="1">
      <alignment vertical="center"/>
    </xf>
    <xf numFmtId="44" fontId="5" fillId="33" borderId="11" xfId="0" applyNumberFormat="1" applyFont="1" applyFill="1" applyBorder="1" applyAlignment="1">
      <alignment horizontal="right" vertical="center"/>
    </xf>
    <xf numFmtId="178" fontId="5" fillId="33" borderId="17" xfId="42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18" xfId="33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horizontal="center" vertical="center"/>
    </xf>
    <xf numFmtId="180" fontId="5" fillId="33" borderId="18" xfId="0" applyNumberFormat="1" applyFont="1" applyFill="1" applyBorder="1" applyAlignment="1">
      <alignment horizontal="left" vertical="center"/>
    </xf>
    <xf numFmtId="178" fontId="5" fillId="33" borderId="18" xfId="42" applyNumberFormat="1" applyFont="1" applyFill="1" applyBorder="1" applyAlignment="1">
      <alignment vertical="center"/>
    </xf>
    <xf numFmtId="44" fontId="5" fillId="33" borderId="13" xfId="42" applyFont="1" applyFill="1" applyBorder="1" applyAlignment="1">
      <alignment horizontal="right" vertical="center"/>
    </xf>
    <xf numFmtId="0" fontId="1" fillId="33" borderId="19" xfId="33" applyFont="1" applyFill="1" applyBorder="1" applyAlignment="1">
      <alignment vertical="center"/>
      <protection/>
    </xf>
    <xf numFmtId="178" fontId="1" fillId="33" borderId="15" xfId="42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178" fontId="1" fillId="33" borderId="10" xfId="42" applyNumberFormat="1" applyFont="1" applyFill="1" applyBorder="1" applyAlignment="1">
      <alignment/>
    </xf>
    <xf numFmtId="178" fontId="1" fillId="33" borderId="10" xfId="42" applyNumberFormat="1" applyFont="1" applyFill="1" applyBorder="1" applyAlignment="1">
      <alignment vertical="center"/>
    </xf>
    <xf numFmtId="178" fontId="1" fillId="33" borderId="10" xfId="42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178" fontId="5" fillId="33" borderId="20" xfId="42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178" fontId="0" fillId="33" borderId="13" xfId="42" applyNumberFormat="1" applyFont="1" applyFill="1" applyBorder="1" applyAlignment="1">
      <alignment horizontal="right"/>
    </xf>
    <xf numFmtId="178" fontId="0" fillId="33" borderId="19" xfId="42" applyNumberFormat="1" applyFont="1" applyFill="1" applyBorder="1" applyAlignment="1">
      <alignment horizontal="right"/>
    </xf>
    <xf numFmtId="178" fontId="8" fillId="33" borderId="19" xfId="42" applyNumberFormat="1" applyFont="1" applyFill="1" applyBorder="1" applyAlignment="1">
      <alignment vertical="center"/>
    </xf>
    <xf numFmtId="178" fontId="0" fillId="33" borderId="11" xfId="42" applyNumberFormat="1" applyFont="1" applyFill="1" applyBorder="1" applyAlignment="1">
      <alignment horizontal="center" vertical="center"/>
    </xf>
    <xf numFmtId="178" fontId="8" fillId="33" borderId="11" xfId="42" applyNumberFormat="1" applyFont="1" applyFill="1" applyBorder="1" applyAlignment="1">
      <alignment vertical="center"/>
    </xf>
    <xf numFmtId="178" fontId="8" fillId="33" borderId="18" xfId="42" applyNumberFormat="1" applyFont="1" applyFill="1" applyBorder="1" applyAlignment="1">
      <alignment vertical="center"/>
    </xf>
    <xf numFmtId="178" fontId="0" fillId="33" borderId="11" xfId="42" applyNumberFormat="1" applyFont="1" applyFill="1" applyBorder="1" applyAlignment="1">
      <alignment/>
    </xf>
    <xf numFmtId="178" fontId="0" fillId="33" borderId="11" xfId="42" applyNumberFormat="1" applyFont="1" applyFill="1" applyBorder="1" applyAlignment="1">
      <alignment vertical="center"/>
    </xf>
    <xf numFmtId="178" fontId="0" fillId="33" borderId="19" xfId="42" applyNumberFormat="1" applyFont="1" applyFill="1" applyBorder="1" applyAlignment="1">
      <alignment vertical="center"/>
    </xf>
    <xf numFmtId="0" fontId="1" fillId="33" borderId="16" xfId="33" applyFont="1" applyFill="1" applyBorder="1" applyAlignment="1">
      <alignment horizontal="center" vertical="center"/>
      <protection/>
    </xf>
    <xf numFmtId="0" fontId="1" fillId="0" borderId="16" xfId="0" applyFont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44" fontId="1" fillId="33" borderId="21" xfId="42" applyFont="1" applyFill="1" applyBorder="1" applyAlignment="1">
      <alignment horizontal="right" vertical="center"/>
    </xf>
    <xf numFmtId="44" fontId="1" fillId="33" borderId="22" xfId="42" applyFont="1" applyFill="1" applyBorder="1" applyAlignment="1">
      <alignment horizontal="center" vertical="center"/>
    </xf>
    <xf numFmtId="44" fontId="0" fillId="33" borderId="11" xfId="42" applyFont="1" applyFill="1" applyBorder="1" applyAlignment="1">
      <alignment horizontal="center" vertical="center"/>
    </xf>
    <xf numFmtId="44" fontId="0" fillId="33" borderId="23" xfId="42" applyFont="1" applyFill="1" applyBorder="1" applyAlignment="1">
      <alignment horizontal="center" vertical="center"/>
    </xf>
    <xf numFmtId="44" fontId="1" fillId="33" borderId="13" xfId="0" applyNumberFormat="1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left" vertical="center" wrapText="1"/>
    </xf>
    <xf numFmtId="178" fontId="1" fillId="33" borderId="20" xfId="42" applyNumberFormat="1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178" fontId="1" fillId="33" borderId="13" xfId="42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right" vertical="center"/>
    </xf>
    <xf numFmtId="44" fontId="1" fillId="33" borderId="24" xfId="42" applyFont="1" applyFill="1" applyBorder="1" applyAlignment="1">
      <alignment horizontal="right" vertical="center"/>
    </xf>
    <xf numFmtId="0" fontId="1" fillId="33" borderId="19" xfId="33" applyFont="1" applyFill="1" applyBorder="1" applyAlignment="1">
      <alignment horizontal="center" vertical="center"/>
      <protection/>
    </xf>
    <xf numFmtId="0" fontId="1" fillId="33" borderId="25" xfId="33" applyFont="1" applyFill="1" applyBorder="1" applyAlignment="1">
      <alignment horizontal="center" vertical="center"/>
      <protection/>
    </xf>
    <xf numFmtId="0" fontId="1" fillId="33" borderId="26" xfId="0" applyFont="1" applyFill="1" applyBorder="1" applyAlignment="1">
      <alignment horizontal="center" vertical="center"/>
    </xf>
    <xf numFmtId="178" fontId="1" fillId="33" borderId="27" xfId="42" applyNumberFormat="1" applyFont="1" applyFill="1" applyBorder="1" applyAlignment="1">
      <alignment horizontal="right" vertical="center"/>
    </xf>
    <xf numFmtId="0" fontId="1" fillId="33" borderId="19" xfId="33" applyFont="1" applyFill="1" applyBorder="1" applyAlignment="1">
      <alignment horizontal="center" vertical="center"/>
      <protection/>
    </xf>
    <xf numFmtId="0" fontId="1" fillId="33" borderId="18" xfId="33" applyFont="1" applyFill="1" applyBorder="1" applyAlignment="1">
      <alignment horizontal="center" vertical="center"/>
      <protection/>
    </xf>
    <xf numFmtId="0" fontId="1" fillId="33" borderId="13" xfId="33" applyFont="1" applyFill="1" applyBorder="1" applyAlignment="1">
      <alignment horizontal="center" vertical="center"/>
      <protection/>
    </xf>
    <xf numFmtId="0" fontId="6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vertical="center"/>
    </xf>
    <xf numFmtId="178" fontId="1" fillId="33" borderId="31" xfId="0" applyNumberFormat="1" applyFont="1" applyFill="1" applyBorder="1" applyAlignment="1">
      <alignment vertical="center"/>
    </xf>
    <xf numFmtId="178" fontId="1" fillId="33" borderId="16" xfId="0" applyNumberFormat="1" applyFont="1" applyFill="1" applyBorder="1" applyAlignment="1">
      <alignment vertical="center"/>
    </xf>
    <xf numFmtId="178" fontId="1" fillId="33" borderId="10" xfId="42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4" fontId="1" fillId="0" borderId="0" xfId="42" applyFont="1" applyAlignment="1">
      <alignment vertical="center"/>
    </xf>
    <xf numFmtId="44" fontId="1" fillId="0" borderId="0" xfId="42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10" xfId="42" applyNumberFormat="1" applyFont="1" applyBorder="1" applyAlignment="1">
      <alignment horizontal="right" vertical="center"/>
    </xf>
    <xf numFmtId="178" fontId="1" fillId="0" borderId="31" xfId="42" applyNumberFormat="1" applyFont="1" applyBorder="1" applyAlignment="1">
      <alignment horizontal="right" vertical="center"/>
    </xf>
    <xf numFmtId="178" fontId="1" fillId="0" borderId="16" xfId="42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tabSelected="1" zoomScale="85" zoomScaleNormal="85" workbookViewId="0" topLeftCell="A1">
      <selection activeCell="A3" sqref="A3:H3"/>
    </sheetView>
  </sheetViews>
  <sheetFormatPr defaultColWidth="9.00390625" defaultRowHeight="16.5"/>
  <cols>
    <col min="1" max="1" width="21.625" style="3" customWidth="1"/>
    <col min="2" max="2" width="4.25390625" style="9" customWidth="1"/>
    <col min="3" max="3" width="59.875" style="3" customWidth="1"/>
    <col min="4" max="4" width="14.625" style="7" customWidth="1"/>
    <col min="5" max="5" width="13.875" style="7" customWidth="1"/>
    <col min="6" max="6" width="13.25390625" style="7" customWidth="1"/>
    <col min="7" max="7" width="13.75390625" style="17" customWidth="1"/>
    <col min="8" max="8" width="24.125" style="8" customWidth="1"/>
    <col min="9" max="18" width="9.00390625" style="2" customWidth="1"/>
    <col min="19" max="16384" width="9.00390625" style="3" customWidth="1"/>
  </cols>
  <sheetData>
    <row r="1" spans="1:8" ht="16.5" customHeight="1">
      <c r="A1" s="112" t="s">
        <v>96</v>
      </c>
      <c r="B1" s="113"/>
      <c r="C1" s="113"/>
      <c r="D1" s="113"/>
      <c r="E1" s="113"/>
      <c r="F1" s="113"/>
      <c r="G1" s="113"/>
      <c r="H1" s="114"/>
    </row>
    <row r="2" spans="1:8" ht="16.5">
      <c r="A2" s="115"/>
      <c r="B2" s="116"/>
      <c r="C2" s="116"/>
      <c r="D2" s="116"/>
      <c r="E2" s="116"/>
      <c r="F2" s="116"/>
      <c r="G2" s="116"/>
      <c r="H2" s="117"/>
    </row>
    <row r="3" spans="1:8" ht="21">
      <c r="A3" s="118" t="s">
        <v>97</v>
      </c>
      <c r="B3" s="119"/>
      <c r="C3" s="119"/>
      <c r="D3" s="119"/>
      <c r="E3" s="119"/>
      <c r="F3" s="119"/>
      <c r="G3" s="119"/>
      <c r="H3" s="120"/>
    </row>
    <row r="4" spans="1:8" ht="16.5">
      <c r="A4" s="22"/>
      <c r="B4" s="23" t="s">
        <v>0</v>
      </c>
      <c r="C4" s="22" t="s">
        <v>1</v>
      </c>
      <c r="D4" s="24" t="s">
        <v>2</v>
      </c>
      <c r="E4" s="24" t="s">
        <v>15</v>
      </c>
      <c r="F4" s="25" t="s">
        <v>3</v>
      </c>
      <c r="G4" s="24" t="s">
        <v>13</v>
      </c>
      <c r="H4" s="26" t="s">
        <v>4</v>
      </c>
    </row>
    <row r="5" spans="1:8" ht="16.5">
      <c r="A5" s="27" t="s">
        <v>5</v>
      </c>
      <c r="B5" s="23"/>
      <c r="C5" s="28">
        <v>245710</v>
      </c>
      <c r="D5" s="29"/>
      <c r="E5" s="29"/>
      <c r="F5" s="30"/>
      <c r="G5" s="31"/>
      <c r="H5" s="26" t="s">
        <v>92</v>
      </c>
    </row>
    <row r="6" spans="1:8" ht="16.5">
      <c r="A6" s="27" t="s">
        <v>91</v>
      </c>
      <c r="B6" s="23"/>
      <c r="C6" s="28">
        <v>1516000</v>
      </c>
      <c r="D6" s="29"/>
      <c r="E6" s="29"/>
      <c r="F6" s="30"/>
      <c r="G6" s="31"/>
      <c r="H6" s="103" t="s">
        <v>93</v>
      </c>
    </row>
    <row r="7" spans="1:8" ht="19.5" customHeight="1" thickBot="1">
      <c r="A7" s="105" t="s">
        <v>28</v>
      </c>
      <c r="B7" s="68"/>
      <c r="C7" s="41">
        <v>253123</v>
      </c>
      <c r="D7" s="29"/>
      <c r="E7" s="29"/>
      <c r="F7" s="24"/>
      <c r="G7" s="92"/>
      <c r="H7" s="34"/>
    </row>
    <row r="8" spans="1:8" ht="17.25" thickBot="1">
      <c r="A8" s="106" t="s">
        <v>6</v>
      </c>
      <c r="B8" s="107"/>
      <c r="C8" s="108">
        <v>880855</v>
      </c>
      <c r="D8" s="104"/>
      <c r="E8" s="90"/>
      <c r="F8" s="91"/>
      <c r="G8" s="93"/>
      <c r="H8" s="95"/>
    </row>
    <row r="9" spans="1:8" ht="16.5">
      <c r="A9" s="110" t="s">
        <v>8</v>
      </c>
      <c r="B9" s="35" t="s">
        <v>9</v>
      </c>
      <c r="C9" s="36" t="s">
        <v>41</v>
      </c>
      <c r="D9" s="37">
        <v>5722</v>
      </c>
      <c r="E9" s="37">
        <v>5722</v>
      </c>
      <c r="F9" s="19">
        <v>5722</v>
      </c>
      <c r="G9" s="78">
        <v>0</v>
      </c>
      <c r="H9" s="94"/>
    </row>
    <row r="10" spans="1:8" ht="16.5">
      <c r="A10" s="110"/>
      <c r="B10" s="23" t="s">
        <v>16</v>
      </c>
      <c r="C10" s="40" t="s">
        <v>44</v>
      </c>
      <c r="D10" s="41">
        <v>3433</v>
      </c>
      <c r="E10" s="41">
        <v>2226</v>
      </c>
      <c r="F10" s="42">
        <v>2226</v>
      </c>
      <c r="G10" s="79">
        <v>1207</v>
      </c>
      <c r="H10" s="38"/>
    </row>
    <row r="11" spans="1:8" ht="16.5">
      <c r="A11" s="110"/>
      <c r="B11" s="23" t="s">
        <v>63</v>
      </c>
      <c r="C11" s="89" t="s">
        <v>74</v>
      </c>
      <c r="D11" s="41">
        <v>159758</v>
      </c>
      <c r="E11" s="41">
        <v>141758</v>
      </c>
      <c r="F11" s="42">
        <v>141758</v>
      </c>
      <c r="G11" s="79">
        <v>18000</v>
      </c>
      <c r="H11" s="38"/>
    </row>
    <row r="12" spans="1:8" ht="16.5">
      <c r="A12" s="110"/>
      <c r="B12" s="23" t="s">
        <v>64</v>
      </c>
      <c r="C12" s="36" t="s">
        <v>65</v>
      </c>
      <c r="D12" s="41">
        <v>24244</v>
      </c>
      <c r="E12" s="41">
        <v>24244</v>
      </c>
      <c r="F12" s="42">
        <v>24244</v>
      </c>
      <c r="G12" s="79">
        <v>0</v>
      </c>
      <c r="H12" s="38"/>
    </row>
    <row r="13" spans="1:8" ht="16.5">
      <c r="A13" s="39"/>
      <c r="B13" s="43" t="s">
        <v>66</v>
      </c>
      <c r="C13" s="40" t="s">
        <v>68</v>
      </c>
      <c r="D13" s="41">
        <v>20932</v>
      </c>
      <c r="E13" s="41">
        <v>20779</v>
      </c>
      <c r="F13" s="42">
        <v>20779</v>
      </c>
      <c r="G13" s="79">
        <v>153</v>
      </c>
      <c r="H13" s="38"/>
    </row>
    <row r="14" spans="1:8" ht="16.5">
      <c r="A14" s="39"/>
      <c r="B14" s="43" t="s">
        <v>67</v>
      </c>
      <c r="C14" s="40" t="s">
        <v>88</v>
      </c>
      <c r="D14" s="41">
        <v>3433</v>
      </c>
      <c r="E14" s="41">
        <v>2420</v>
      </c>
      <c r="F14" s="42">
        <v>2420</v>
      </c>
      <c r="G14" s="79">
        <v>1013</v>
      </c>
      <c r="H14" s="38"/>
    </row>
    <row r="15" spans="1:8" ht="16.5">
      <c r="A15" s="39"/>
      <c r="B15" s="43" t="s">
        <v>78</v>
      </c>
      <c r="C15" s="40" t="s">
        <v>79</v>
      </c>
      <c r="D15" s="41">
        <v>110000</v>
      </c>
      <c r="E15" s="41">
        <v>110000</v>
      </c>
      <c r="F15" s="42">
        <v>110000</v>
      </c>
      <c r="G15" s="79">
        <v>0</v>
      </c>
      <c r="H15" s="38"/>
    </row>
    <row r="16" spans="1:8" ht="16.5">
      <c r="A16" s="39"/>
      <c r="B16" s="43" t="s">
        <v>85</v>
      </c>
      <c r="C16" s="40" t="s">
        <v>87</v>
      </c>
      <c r="D16" s="41">
        <v>4021</v>
      </c>
      <c r="E16" s="41"/>
      <c r="F16" s="42"/>
      <c r="G16" s="79"/>
      <c r="H16" s="38" t="s">
        <v>86</v>
      </c>
    </row>
    <row r="17" spans="1:36" s="2" customFormat="1" ht="16.5">
      <c r="A17" s="44" t="s">
        <v>7</v>
      </c>
      <c r="B17" s="45"/>
      <c r="C17" s="46"/>
      <c r="D17" s="47">
        <f>SUM(D9:D16)</f>
        <v>331543</v>
      </c>
      <c r="E17" s="47">
        <f>SUM(E9:E15)</f>
        <v>307149</v>
      </c>
      <c r="F17" s="18">
        <f>SUM(F9:F15)</f>
        <v>307149</v>
      </c>
      <c r="G17" s="80">
        <f>SUM(G9:G15)</f>
        <v>20373</v>
      </c>
      <c r="H17" s="48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2" customFormat="1" ht="16.5">
      <c r="A18" s="49"/>
      <c r="B18" s="22"/>
      <c r="C18" s="50"/>
      <c r="D18" s="51"/>
      <c r="E18" s="51"/>
      <c r="F18" s="15"/>
      <c r="G18" s="81"/>
      <c r="H18" s="5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2" customFormat="1" ht="16.5">
      <c r="A19" s="109" t="s">
        <v>37</v>
      </c>
      <c r="B19" s="20" t="s">
        <v>10</v>
      </c>
      <c r="C19" s="53" t="s">
        <v>89</v>
      </c>
      <c r="D19" s="54">
        <v>25700</v>
      </c>
      <c r="E19" s="54">
        <v>19200</v>
      </c>
      <c r="F19" s="55">
        <v>18400</v>
      </c>
      <c r="G19" s="81">
        <v>7300</v>
      </c>
      <c r="H19" s="38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2" customFormat="1" ht="16.5">
      <c r="A20" s="110"/>
      <c r="B20" s="20" t="s">
        <v>31</v>
      </c>
      <c r="C20" s="53" t="s">
        <v>48</v>
      </c>
      <c r="D20" s="54">
        <v>28800</v>
      </c>
      <c r="E20" s="54">
        <v>26900</v>
      </c>
      <c r="F20" s="55">
        <v>26900</v>
      </c>
      <c r="G20" s="81">
        <v>1900</v>
      </c>
      <c r="H20" s="3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2" customFormat="1" ht="16.5">
      <c r="A21" s="110"/>
      <c r="B21" s="20" t="s">
        <v>32</v>
      </c>
      <c r="C21" s="53" t="s">
        <v>51</v>
      </c>
      <c r="D21" s="54">
        <v>3494</v>
      </c>
      <c r="E21" s="54">
        <v>3244</v>
      </c>
      <c r="F21" s="55">
        <v>3024</v>
      </c>
      <c r="G21" s="81">
        <v>470</v>
      </c>
      <c r="H21" s="38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2" customFormat="1" ht="16.5">
      <c r="A22" s="110"/>
      <c r="B22" s="20" t="s">
        <v>33</v>
      </c>
      <c r="C22" s="56" t="s">
        <v>52</v>
      </c>
      <c r="D22" s="54">
        <v>29800</v>
      </c>
      <c r="E22" s="54">
        <v>29800</v>
      </c>
      <c r="F22" s="55">
        <v>29800</v>
      </c>
      <c r="G22" s="81">
        <v>0</v>
      </c>
      <c r="H22" s="38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2" customFormat="1" ht="16.5">
      <c r="A23" s="110"/>
      <c r="B23" s="20" t="s">
        <v>34</v>
      </c>
      <c r="C23" s="53" t="s">
        <v>53</v>
      </c>
      <c r="D23" s="54">
        <v>7120</v>
      </c>
      <c r="E23" s="54">
        <v>7126</v>
      </c>
      <c r="F23" s="51">
        <v>7126</v>
      </c>
      <c r="G23" s="81">
        <v>0</v>
      </c>
      <c r="H23" s="38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2" customFormat="1" ht="16.5">
      <c r="A24" s="110"/>
      <c r="B24" s="20" t="s">
        <v>35</v>
      </c>
      <c r="C24" s="53" t="s">
        <v>90</v>
      </c>
      <c r="D24" s="54">
        <v>26800</v>
      </c>
      <c r="E24" s="54">
        <v>12889</v>
      </c>
      <c r="F24" s="55">
        <v>12889</v>
      </c>
      <c r="G24" s="81">
        <v>13911</v>
      </c>
      <c r="H24" s="38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2" customFormat="1" ht="16.5">
      <c r="A25" s="110"/>
      <c r="B25" s="20" t="s">
        <v>36</v>
      </c>
      <c r="C25" s="50" t="s">
        <v>82</v>
      </c>
      <c r="D25" s="54">
        <v>11685</v>
      </c>
      <c r="E25" s="54">
        <v>11885</v>
      </c>
      <c r="F25" s="55">
        <v>11635</v>
      </c>
      <c r="G25" s="81">
        <v>50</v>
      </c>
      <c r="H25" s="38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2" customFormat="1" ht="16.5">
      <c r="A26" s="110"/>
      <c r="B26" s="20" t="s">
        <v>80</v>
      </c>
      <c r="C26" s="56" t="s">
        <v>81</v>
      </c>
      <c r="D26" s="54">
        <v>19500</v>
      </c>
      <c r="E26" s="54">
        <v>19500</v>
      </c>
      <c r="F26" s="55">
        <v>19500</v>
      </c>
      <c r="G26" s="81">
        <v>0</v>
      </c>
      <c r="H26" s="2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8" ht="16.5">
      <c r="A27" s="49" t="s">
        <v>11</v>
      </c>
      <c r="B27" s="20"/>
      <c r="C27" s="57"/>
      <c r="D27" s="47">
        <f>SUM(D19:D26)</f>
        <v>152899</v>
      </c>
      <c r="E27" s="47">
        <f>SUM(E19:E26)</f>
        <v>130544</v>
      </c>
      <c r="F27" s="18">
        <f>SUM(F19:F26)</f>
        <v>129274</v>
      </c>
      <c r="G27" s="80">
        <f>SUM(G19:G26)</f>
        <v>23631</v>
      </c>
      <c r="H27" s="58"/>
    </row>
    <row r="28" spans="1:8" ht="16.5">
      <c r="A28" s="44"/>
      <c r="B28" s="45"/>
      <c r="C28" s="46"/>
      <c r="D28" s="47"/>
      <c r="E28" s="47"/>
      <c r="F28" s="59"/>
      <c r="G28" s="82"/>
      <c r="H28" s="48"/>
    </row>
    <row r="29" spans="1:8" ht="16.5">
      <c r="A29" s="109" t="s">
        <v>30</v>
      </c>
      <c r="B29" s="43" t="s">
        <v>29</v>
      </c>
      <c r="C29" s="53" t="s">
        <v>39</v>
      </c>
      <c r="D29" s="54">
        <v>2000</v>
      </c>
      <c r="E29" s="54">
        <v>2000</v>
      </c>
      <c r="F29" s="55">
        <v>2000</v>
      </c>
      <c r="G29" s="81">
        <v>0</v>
      </c>
      <c r="H29" s="38"/>
    </row>
    <row r="30" spans="1:8" ht="16.5">
      <c r="A30" s="110"/>
      <c r="B30" s="43" t="s">
        <v>45</v>
      </c>
      <c r="C30" s="53" t="s">
        <v>47</v>
      </c>
      <c r="D30" s="54">
        <v>2000</v>
      </c>
      <c r="E30" s="54">
        <v>22000</v>
      </c>
      <c r="F30" s="55">
        <v>2000</v>
      </c>
      <c r="G30" s="81">
        <v>0</v>
      </c>
      <c r="H30" s="38"/>
    </row>
    <row r="31" spans="1:8" ht="16.5">
      <c r="A31" s="110"/>
      <c r="B31" s="43" t="s">
        <v>49</v>
      </c>
      <c r="C31" s="53" t="s">
        <v>50</v>
      </c>
      <c r="D31" s="54">
        <v>2000</v>
      </c>
      <c r="E31" s="54">
        <v>1000</v>
      </c>
      <c r="F31" s="55">
        <v>1000</v>
      </c>
      <c r="G31" s="81">
        <v>1000</v>
      </c>
      <c r="H31" s="38"/>
    </row>
    <row r="32" spans="1:8" ht="16.5">
      <c r="A32" s="110"/>
      <c r="B32" s="43" t="s">
        <v>54</v>
      </c>
      <c r="C32" s="53" t="s">
        <v>56</v>
      </c>
      <c r="D32" s="54">
        <v>2000</v>
      </c>
      <c r="E32" s="54">
        <v>2006</v>
      </c>
      <c r="F32" s="55">
        <v>1940</v>
      </c>
      <c r="G32" s="81">
        <v>60</v>
      </c>
      <c r="H32" s="38"/>
    </row>
    <row r="33" spans="1:8" ht="16.5">
      <c r="A33" s="110"/>
      <c r="B33" s="22" t="s">
        <v>55</v>
      </c>
      <c r="C33" s="50" t="s">
        <v>46</v>
      </c>
      <c r="D33" s="54">
        <v>2000</v>
      </c>
      <c r="E33" s="54">
        <v>1920</v>
      </c>
      <c r="F33" s="55">
        <v>1920</v>
      </c>
      <c r="G33" s="81">
        <v>80</v>
      </c>
      <c r="H33" s="38"/>
    </row>
    <row r="34" spans="1:8" ht="16.5">
      <c r="A34" s="110"/>
      <c r="B34" s="21" t="s">
        <v>57</v>
      </c>
      <c r="C34" s="50" t="s">
        <v>83</v>
      </c>
      <c r="D34" s="54">
        <v>2000</v>
      </c>
      <c r="E34" s="54">
        <v>2000</v>
      </c>
      <c r="F34" s="55">
        <v>2000</v>
      </c>
      <c r="G34" s="81">
        <v>0</v>
      </c>
      <c r="H34" s="38"/>
    </row>
    <row r="35" spans="1:36" s="2" customFormat="1" ht="16.5">
      <c r="A35" s="111"/>
      <c r="B35" s="60"/>
      <c r="C35" s="50"/>
      <c r="D35" s="50"/>
      <c r="E35" s="50"/>
      <c r="F35" s="50"/>
      <c r="G35" s="81"/>
      <c r="H35" s="48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s="2" customFormat="1" ht="16.5">
      <c r="A36" s="61" t="s">
        <v>7</v>
      </c>
      <c r="B36" s="62"/>
      <c r="C36" s="63"/>
      <c r="D36" s="64">
        <f>SUM(D29:D35)</f>
        <v>12000</v>
      </c>
      <c r="E36" s="64">
        <f>SUM(E29:E35)</f>
        <v>30926</v>
      </c>
      <c r="F36" s="18">
        <f>SUM(F29:F35)</f>
        <v>10860</v>
      </c>
      <c r="G36" s="83">
        <f>SUM(G29:G35)</f>
        <v>1140</v>
      </c>
      <c r="H36" s="65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s="2" customFormat="1" ht="16.5">
      <c r="A37" s="66"/>
      <c r="B37" s="45"/>
      <c r="C37" s="53"/>
      <c r="D37" s="54"/>
      <c r="E37" s="54"/>
      <c r="F37" s="67"/>
      <c r="G37" s="81"/>
      <c r="H37" s="38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2" customFormat="1" ht="16.5">
      <c r="A38" s="127" t="s">
        <v>17</v>
      </c>
      <c r="B38" s="43" t="s">
        <v>27</v>
      </c>
      <c r="C38" s="50" t="s">
        <v>42</v>
      </c>
      <c r="D38" s="51">
        <v>17578</v>
      </c>
      <c r="E38" s="51">
        <v>17578</v>
      </c>
      <c r="F38" s="69">
        <v>17578</v>
      </c>
      <c r="G38" s="84">
        <v>0</v>
      </c>
      <c r="H38" s="38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s="2" customFormat="1" ht="16.5">
      <c r="A39" s="128"/>
      <c r="B39" s="43" t="s">
        <v>58</v>
      </c>
      <c r="C39" s="53" t="s">
        <v>60</v>
      </c>
      <c r="D39" s="54">
        <v>9096</v>
      </c>
      <c r="E39" s="54">
        <v>9096</v>
      </c>
      <c r="F39" s="69">
        <v>9096</v>
      </c>
      <c r="G39" s="84">
        <v>0</v>
      </c>
      <c r="H39" s="38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2" customFormat="1" ht="16.5">
      <c r="A40" s="128"/>
      <c r="B40" s="43" t="s">
        <v>59</v>
      </c>
      <c r="C40" s="53" t="s">
        <v>61</v>
      </c>
      <c r="D40" s="54">
        <v>30</v>
      </c>
      <c r="E40" s="54">
        <v>30</v>
      </c>
      <c r="F40" s="69">
        <v>30</v>
      </c>
      <c r="G40" s="84" t="s">
        <v>62</v>
      </c>
      <c r="H40" s="38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s="2" customFormat="1" ht="16.5">
      <c r="A41" s="128"/>
      <c r="B41" s="23" t="s">
        <v>72</v>
      </c>
      <c r="C41" s="53" t="s">
        <v>40</v>
      </c>
      <c r="D41" s="54">
        <v>47000</v>
      </c>
      <c r="E41" s="54">
        <v>31000</v>
      </c>
      <c r="F41" s="70">
        <v>31000</v>
      </c>
      <c r="G41" s="85">
        <v>16000</v>
      </c>
      <c r="H41" s="38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s="2" customFormat="1" ht="16.5" customHeight="1">
      <c r="A42" s="128"/>
      <c r="B42" s="43" t="s">
        <v>73</v>
      </c>
      <c r="C42" s="50" t="s">
        <v>43</v>
      </c>
      <c r="D42" s="51">
        <v>17578</v>
      </c>
      <c r="E42" s="51">
        <v>17578</v>
      </c>
      <c r="F42" s="71">
        <v>17578</v>
      </c>
      <c r="G42" s="81">
        <v>0</v>
      </c>
      <c r="H42" s="38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s="2" customFormat="1" ht="16.5">
      <c r="A43" s="72" t="s">
        <v>7</v>
      </c>
      <c r="B43" s="43"/>
      <c r="C43" s="73"/>
      <c r="D43" s="47">
        <f>SUM(D38:D42)</f>
        <v>91282</v>
      </c>
      <c r="E43" s="47">
        <f>SUM(E38:E42)</f>
        <v>75282</v>
      </c>
      <c r="F43" s="47">
        <f>SUM(F38:F42)</f>
        <v>75282</v>
      </c>
      <c r="G43" s="80">
        <f>SUM(G38:G42)</f>
        <v>16000</v>
      </c>
      <c r="H43" s="58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s="2" customFormat="1" ht="16.5">
      <c r="A44" s="72"/>
      <c r="B44" s="43"/>
      <c r="C44" s="74"/>
      <c r="D44" s="47"/>
      <c r="E44" s="47"/>
      <c r="F44" s="75"/>
      <c r="G44" s="80"/>
      <c r="H44" s="58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s="2" customFormat="1" ht="16.5">
      <c r="A45" s="76" t="s">
        <v>70</v>
      </c>
      <c r="B45" s="43" t="s">
        <v>84</v>
      </c>
      <c r="C45" s="77" t="s">
        <v>77</v>
      </c>
      <c r="D45" s="47">
        <v>190000</v>
      </c>
      <c r="E45" s="47">
        <v>190000</v>
      </c>
      <c r="F45" s="75">
        <v>190000</v>
      </c>
      <c r="G45" s="86">
        <v>0</v>
      </c>
      <c r="H45" s="58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s="2" customFormat="1" ht="16.5">
      <c r="A46" s="76"/>
      <c r="B46" s="43"/>
      <c r="C46" s="77"/>
      <c r="D46" s="75"/>
      <c r="E46" s="47"/>
      <c r="F46" s="75"/>
      <c r="G46" s="80"/>
      <c r="H46" s="58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s="2" customFormat="1" ht="16.5">
      <c r="A47" s="72" t="s">
        <v>71</v>
      </c>
      <c r="B47" s="43"/>
      <c r="C47" s="77"/>
      <c r="D47" s="47">
        <v>190000</v>
      </c>
      <c r="E47" s="47">
        <v>190000</v>
      </c>
      <c r="F47" s="75">
        <v>190000</v>
      </c>
      <c r="G47" s="80"/>
      <c r="H47" s="58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s="2" customFormat="1" ht="16.5">
      <c r="A48" s="76"/>
      <c r="B48" s="45"/>
      <c r="C48" s="77"/>
      <c r="D48" s="54"/>
      <c r="E48" s="54"/>
      <c r="F48" s="96"/>
      <c r="G48" s="54"/>
      <c r="H48" s="5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8" s="2" customFormat="1" ht="16.5">
      <c r="A49" s="100" t="s">
        <v>38</v>
      </c>
      <c r="B49" s="101"/>
      <c r="C49" s="102"/>
      <c r="D49" s="18">
        <f>D17+D27+D36+D43+D47</f>
        <v>777724</v>
      </c>
      <c r="E49" s="18">
        <f>E17+E27+E43+E36+E47</f>
        <v>733901</v>
      </c>
      <c r="F49" s="18">
        <f>F17+F27+F43+F36+F47</f>
        <v>712565</v>
      </c>
      <c r="G49" s="18">
        <f>G17+G27+G43+G36+G47</f>
        <v>61144</v>
      </c>
      <c r="H49" s="38"/>
    </row>
    <row r="50" spans="1:36" s="2" customFormat="1" ht="16.5">
      <c r="A50" s="97"/>
      <c r="B50" s="33"/>
      <c r="C50" s="98"/>
      <c r="D50" s="99"/>
      <c r="E50" s="99"/>
      <c r="F50" s="99"/>
      <c r="G50" s="99"/>
      <c r="H50" s="94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8" ht="16.5">
      <c r="A51" s="68" t="s">
        <v>14</v>
      </c>
      <c r="B51" s="43"/>
      <c r="C51" s="121">
        <f>D17+D27+D36+D43+D47</f>
        <v>777724</v>
      </c>
      <c r="D51" s="122"/>
      <c r="E51" s="122"/>
      <c r="F51" s="122"/>
      <c r="G51" s="122"/>
      <c r="H51" s="123"/>
    </row>
    <row r="52" spans="1:8" ht="17.25" customHeight="1">
      <c r="A52" s="4" t="s">
        <v>12</v>
      </c>
      <c r="B52" s="1"/>
      <c r="C52" s="138">
        <f>C7</f>
        <v>253123</v>
      </c>
      <c r="D52" s="139"/>
      <c r="E52" s="139"/>
      <c r="F52" s="139"/>
      <c r="G52" s="139"/>
      <c r="H52" s="140"/>
    </row>
    <row r="53" spans="1:8" ht="17.25" customHeight="1">
      <c r="A53" s="87" t="s">
        <v>75</v>
      </c>
      <c r="B53" s="22"/>
      <c r="C53" s="124">
        <v>1126</v>
      </c>
      <c r="D53" s="125"/>
      <c r="E53" s="125"/>
      <c r="F53" s="125"/>
      <c r="G53" s="125"/>
      <c r="H53" s="126"/>
    </row>
    <row r="54" spans="1:8" ht="17.25" customHeight="1">
      <c r="A54" s="32" t="s">
        <v>69</v>
      </c>
      <c r="B54" s="33"/>
      <c r="C54" s="124">
        <v>10000</v>
      </c>
      <c r="D54" s="125"/>
      <c r="E54" s="125"/>
      <c r="F54" s="125"/>
      <c r="G54" s="125"/>
      <c r="H54" s="126"/>
    </row>
    <row r="55" spans="1:8" ht="15.75" customHeight="1">
      <c r="A55" s="5" t="s">
        <v>26</v>
      </c>
      <c r="B55" s="1"/>
      <c r="C55" s="135">
        <f>C8-D17-D27-D36-D43+G17+G27+G36+G43+C53+G47+C54-D47</f>
        <v>175401</v>
      </c>
      <c r="D55" s="136"/>
      <c r="E55" s="136"/>
      <c r="F55" s="136"/>
      <c r="G55" s="136"/>
      <c r="H55" s="137"/>
    </row>
    <row r="56" spans="1:8" ht="16.5">
      <c r="A56" s="5" t="s">
        <v>19</v>
      </c>
      <c r="B56" s="4"/>
      <c r="C56" s="135">
        <f>C8+C55</f>
        <v>1056256</v>
      </c>
      <c r="D56" s="136"/>
      <c r="E56" s="136"/>
      <c r="F56" s="136"/>
      <c r="G56" s="136"/>
      <c r="H56" s="137"/>
    </row>
    <row r="57" spans="1:8" ht="16.5">
      <c r="A57" s="88" t="s">
        <v>18</v>
      </c>
      <c r="B57" s="4"/>
      <c r="C57" s="12"/>
      <c r="D57" s="13"/>
      <c r="E57" s="13"/>
      <c r="F57" s="13"/>
      <c r="G57" s="16"/>
      <c r="H57" s="14"/>
    </row>
    <row r="58" spans="2:8" ht="16.5">
      <c r="B58" s="6"/>
      <c r="C58" s="6"/>
      <c r="H58" s="10"/>
    </row>
    <row r="59" spans="1:8" ht="16.5">
      <c r="A59" s="129" t="s">
        <v>94</v>
      </c>
      <c r="B59" s="130"/>
      <c r="C59" s="130"/>
      <c r="D59" s="130"/>
      <c r="E59" s="130"/>
      <c r="F59" s="130"/>
      <c r="G59" s="130"/>
      <c r="H59" s="130"/>
    </row>
    <row r="60" spans="1:8" ht="16.5">
      <c r="A60" s="129" t="s">
        <v>95</v>
      </c>
      <c r="B60" s="131"/>
      <c r="C60" s="129"/>
      <c r="D60" s="132"/>
      <c r="E60" s="132"/>
      <c r="F60" s="132"/>
      <c r="G60" s="133"/>
      <c r="H60" s="134"/>
    </row>
    <row r="61" ht="16.5">
      <c r="C61" s="11"/>
    </row>
    <row r="62" ht="16.5">
      <c r="C62" s="11"/>
    </row>
    <row r="63" ht="16.5">
      <c r="C63" s="11"/>
    </row>
    <row r="64" ht="19.5" customHeight="1"/>
    <row r="65" spans="1:8" s="14" customFormat="1" ht="16.5">
      <c r="A65" s="3"/>
      <c r="B65" s="9"/>
      <c r="C65" s="3"/>
      <c r="D65" s="7"/>
      <c r="E65" s="7"/>
      <c r="F65" s="7"/>
      <c r="G65" s="17"/>
      <c r="H65" s="8"/>
    </row>
    <row r="66" ht="34.5" customHeight="1"/>
  </sheetData>
  <sheetProtection/>
  <mergeCells count="14">
    <mergeCell ref="C53:H53"/>
    <mergeCell ref="C54:H54"/>
    <mergeCell ref="A38:A42"/>
    <mergeCell ref="A59:H59"/>
    <mergeCell ref="A60:H60"/>
    <mergeCell ref="C56:H56"/>
    <mergeCell ref="C52:H52"/>
    <mergeCell ref="C55:H55"/>
    <mergeCell ref="A29:A35"/>
    <mergeCell ref="A1:H2"/>
    <mergeCell ref="A3:H3"/>
    <mergeCell ref="A9:A12"/>
    <mergeCell ref="A19:A26"/>
    <mergeCell ref="C51:H5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P7"/>
  <sheetViews>
    <sheetView zoomScalePageLayoutView="0" workbookViewId="0" topLeftCell="A1">
      <selection activeCell="E7" sqref="E7:F7"/>
    </sheetView>
  </sheetViews>
  <sheetFormatPr defaultColWidth="9.00390625" defaultRowHeight="16.5"/>
  <cols>
    <col min="5" max="5" width="5.875" style="0" customWidth="1"/>
    <col min="6" max="6" width="3.875" style="0" customWidth="1"/>
  </cols>
  <sheetData>
    <row r="4" spans="2:16" ht="16.5">
      <c r="B4" s="141" t="s">
        <v>20</v>
      </c>
      <c r="C4" s="141"/>
      <c r="D4" s="141"/>
      <c r="E4" s="141">
        <v>0</v>
      </c>
      <c r="F4" s="141"/>
      <c r="G4" s="142" t="s">
        <v>25</v>
      </c>
      <c r="H4" s="144"/>
      <c r="I4" s="144"/>
      <c r="J4" s="144"/>
      <c r="K4" s="144"/>
      <c r="L4" s="144"/>
      <c r="M4" s="144"/>
      <c r="N4" s="144"/>
      <c r="O4" s="144"/>
      <c r="P4" s="144"/>
    </row>
    <row r="5" spans="2:14" ht="16.5">
      <c r="B5" s="141" t="s">
        <v>21</v>
      </c>
      <c r="C5" s="141"/>
      <c r="D5" s="141"/>
      <c r="E5" s="141">
        <v>334468</v>
      </c>
      <c r="F5" s="141"/>
      <c r="G5" s="142" t="s">
        <v>24</v>
      </c>
      <c r="H5" s="143"/>
      <c r="I5" s="143"/>
      <c r="J5" s="143"/>
      <c r="K5" s="143"/>
      <c r="L5" s="143"/>
      <c r="M5" s="143"/>
      <c r="N5" s="143"/>
    </row>
    <row r="6" spans="2:14" ht="16.5">
      <c r="B6" s="141" t="s">
        <v>23</v>
      </c>
      <c r="C6" s="141"/>
      <c r="D6" s="141"/>
      <c r="E6" s="141">
        <v>57177</v>
      </c>
      <c r="F6" s="141"/>
      <c r="G6" s="142"/>
      <c r="H6" s="143"/>
      <c r="I6" s="143"/>
      <c r="J6" s="143"/>
      <c r="K6" s="143"/>
      <c r="L6" s="143"/>
      <c r="M6" s="143"/>
      <c r="N6" s="143"/>
    </row>
    <row r="7" spans="2:14" ht="16.5">
      <c r="B7" s="141" t="s">
        <v>22</v>
      </c>
      <c r="C7" s="141"/>
      <c r="D7" s="141"/>
      <c r="E7" s="141">
        <v>42892</v>
      </c>
      <c r="F7" s="141"/>
      <c r="G7" s="142"/>
      <c r="H7" s="143"/>
      <c r="I7" s="143"/>
      <c r="J7" s="143"/>
      <c r="K7" s="143"/>
      <c r="L7" s="143"/>
      <c r="M7" s="143"/>
      <c r="N7" s="143"/>
    </row>
  </sheetData>
  <sheetProtection/>
  <mergeCells count="12">
    <mergeCell ref="G7:N7"/>
    <mergeCell ref="G4:P4"/>
    <mergeCell ref="G5:N5"/>
    <mergeCell ref="G6:N6"/>
    <mergeCell ref="B7:D7"/>
    <mergeCell ref="E7:F7"/>
    <mergeCell ref="B4:D4"/>
    <mergeCell ref="B5:D5"/>
    <mergeCell ref="B6:D6"/>
    <mergeCell ref="E4:F4"/>
    <mergeCell ref="E5:F5"/>
    <mergeCell ref="E6:F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1:B31"/>
  <sheetViews>
    <sheetView zoomScalePageLayoutView="0" workbookViewId="0" topLeftCell="A1">
      <selection activeCell="B1" sqref="A1:B30"/>
    </sheetView>
  </sheetViews>
  <sheetFormatPr defaultColWidth="9.00390625" defaultRowHeight="16.5"/>
  <sheetData>
    <row r="31" ht="16.5">
      <c r="B31" t="s">
        <v>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學生會新聞部</cp:lastModifiedBy>
  <cp:lastPrinted>2009-02-18T13:06:16Z</cp:lastPrinted>
  <dcterms:created xsi:type="dcterms:W3CDTF">2006-05-03T07:17:19Z</dcterms:created>
  <dcterms:modified xsi:type="dcterms:W3CDTF">2011-02-25T11:12:12Z</dcterms:modified>
  <cp:category/>
  <cp:version/>
  <cp:contentType/>
  <cp:contentStatus/>
</cp:coreProperties>
</file>